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<sst xmlns="http://schemas.openxmlformats.org/spreadsheetml/2006/main" count="228" uniqueCount="125">
  <si>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</si>
  <si>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</si>
  <si>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</si>
  <si>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</si>
  <si>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</si>
  <si>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</si>
  <si>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</si>
  <si>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</si>
  <si>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</si>
  <si>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</si>
  <si>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</si>
  <si>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</si>
  <si>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</si>
  <si>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</si>
  <si>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</si>
  <si>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</si>
  <si>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</si>
  <si>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</si>
  <si>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</si>
  <si>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</si>
  <si>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</si>
  <si>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</si>
  <si>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</si>
  <si>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</si>
  <si>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</si>
  <si>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</si>
  <si>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</si>
  <si>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</si>
  <si>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</si>
  <si>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</si>
  <si>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</si>
  <si>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</si>
  <si>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</si>
  <si>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</si>
  <si>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</si>
  <si>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</si>
  <si>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</si>
  <si>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</si>
  <si>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</si>
  <si>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</si>
  <si>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</si>
  <si>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</si>
  <si>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</si>
  <si>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</si>
  <si>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</si>
  <si>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</si>
  <si>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</si>
  <si>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</si>
  <si>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</si>
  <si>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</si>
  <si>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</si>
  <si>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</si>
  <si>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</si>
  <si>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</si>
  <si>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</si>
  <si>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</si>
  <si>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</si>
  <si>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</si>
  <si>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</si>
  <si>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</si>
  <si>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</si>
  <si>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</si>
  <si>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</si>
  <si>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</si>
  <si>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</si>
  <si>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</si>
  <si>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</si>
  <si>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</si>
  <si>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</si>
  <si>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</si>
  <si>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</si>
  <si>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Фізичне виховання (секційні заняття)</t>
  </si>
  <si>
    <t>_______________Дар'я МАЛЬЧИКОВА</t>
  </si>
  <si>
    <t>"_____"____________________2021 р.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</si>
  <si>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</si>
  <si>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</si>
  <si>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</si>
  <si>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>"____" _______________   2021  року</t>
  </si>
  <si>
    <t>ВК12.</t>
  </si>
  <si>
    <t>IV</t>
  </si>
  <si>
    <t>Пд</t>
  </si>
  <si>
    <t>I семестр      9  навчальних тижнів</t>
  </si>
  <si>
    <t xml:space="preserve">  ІІ семестр  15 навчальних тижнів</t>
  </si>
  <si>
    <t>Факультет української й іноземної філології та журналістики</t>
  </si>
  <si>
    <t>7д</t>
  </si>
  <si>
    <t>Виробнича практика</t>
  </si>
  <si>
    <t>Підготовка до атестації та атестація здобувачів вищої освіти</t>
  </si>
  <si>
    <t>д/залік</t>
  </si>
  <si>
    <t>Виробнича</t>
  </si>
  <si>
    <t>ОК 11.</t>
  </si>
  <si>
    <t>Виконаня курсових робіт</t>
  </si>
  <si>
    <t>ОК 12.</t>
  </si>
  <si>
    <t>Теорія та методика організації виховної роботи у закладах освіти</t>
  </si>
  <si>
    <t>ОК 15.</t>
  </si>
  <si>
    <t>Історія світової літератури</t>
  </si>
  <si>
    <t>Практичний курс другої іноземної мови / Аналітичне читання та письмо</t>
  </si>
  <si>
    <t xml:space="preserve">Країнознавство /Лінгвокраїнознавство країн другої іноземної мови </t>
  </si>
  <si>
    <t>ВК 11.</t>
  </si>
  <si>
    <t>Кваліфікаційна робота</t>
  </si>
  <si>
    <t>ОК 18.</t>
  </si>
  <si>
    <t>8д</t>
  </si>
  <si>
    <t>ВК 7.</t>
  </si>
  <si>
    <t>Інтерпретація художнього тексту / Лінгвістичні теорії тексту</t>
  </si>
  <si>
    <t>Переддипломна практика</t>
  </si>
  <si>
    <t>Серпень</t>
  </si>
  <si>
    <r>
      <rPr>
        <b/>
        <sz val="10"/>
        <color indexed="10"/>
        <rFont val="Times New Roman"/>
        <family val="1"/>
      </rPr>
      <t>24</t>
    </r>
    <r>
      <rPr>
        <sz val="10"/>
        <color indexed="10"/>
        <rFont val="Times New Roman"/>
        <family val="1"/>
      </rPr>
      <t xml:space="preserve">  27</t>
    </r>
  </si>
  <si>
    <t>ВК14.</t>
  </si>
  <si>
    <t>ВК13.</t>
  </si>
  <si>
    <t>ОК22.</t>
  </si>
  <si>
    <t>ОК 23.</t>
  </si>
  <si>
    <t>німецької та романської філології</t>
  </si>
  <si>
    <t>Освітня програма  Середня освіта (мова і література німецька)</t>
  </si>
  <si>
    <t>Практика усного та писемного мовлення німецької  мови</t>
  </si>
  <si>
    <t xml:space="preserve">Теоретична граматика німецької мови /Порівняльна граматика </t>
  </si>
  <si>
    <t>Стилістика німецької  мови /Порівняльна стилістика</t>
  </si>
  <si>
    <t>Спеціальність 014 Середня освіта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</si>
  <si>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</si>
  <si>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</si>
  <si>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__________________________Світлана СОЛДАТОВА</t>
  </si>
  <si>
    <t>Комплексний іспит за фахом:                              І модуль - Німецька мова та методика її викладання;                                                                ІІ модуль - Світова література та методика її викладання;                                        ІІІ модуль - Педагогіка та психологія;                                                    IV модуль - Практичні аспекти другої іноземної мови мови.</t>
  </si>
  <si>
    <t xml:space="preserve">Спеціалізація  014.02  Мова і література </t>
  </si>
  <si>
    <t xml:space="preserve">               Курс   4 (денна форма навчання)</t>
  </si>
  <si>
    <t>Ап</t>
  </si>
  <si>
    <t>англійської філології та світової літератури імені проф. О. Мішукова</t>
  </si>
  <si>
    <t>педагогіки, психології та освітнього менеджменту імені проф. Є. Пєтухова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</si>
</sst>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196" fontId="2" fillId="33" borderId="20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196" fontId="3" fillId="34" borderId="21" xfId="0" applyNumberFormat="1" applyFont="1" applyFill="1" applyBorder="1" applyAlignment="1">
      <alignment horizontal="center" wrapText="1"/>
    </xf>
    <xf numFmtId="196" fontId="3" fillId="34" borderId="32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96" fontId="2" fillId="35" borderId="3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36" borderId="2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196" fontId="2" fillId="33" borderId="41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0" fontId="18" fillId="37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6" fontId="2" fillId="34" borderId="2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96" fontId="2" fillId="38" borderId="2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39" borderId="43" xfId="0" applyFont="1" applyFill="1" applyBorder="1" applyAlignment="1">
      <alignment horizontal="center" wrapText="1"/>
    </xf>
    <xf numFmtId="0" fontId="6" fillId="39" borderId="44" xfId="0" applyFont="1" applyFill="1" applyBorder="1" applyAlignment="1">
      <alignment horizontal="center" wrapText="1"/>
    </xf>
    <xf numFmtId="0" fontId="6" fillId="39" borderId="45" xfId="0" applyFont="1" applyFill="1" applyBorder="1" applyAlignment="1">
      <alignment horizontal="center" wrapText="1"/>
    </xf>
    <xf numFmtId="0" fontId="12" fillId="39" borderId="43" xfId="0" applyFont="1" applyFill="1" applyBorder="1" applyAlignment="1">
      <alignment horizontal="center" wrapText="1"/>
    </xf>
    <xf numFmtId="0" fontId="6" fillId="39" borderId="23" xfId="0" applyFont="1" applyFill="1" applyBorder="1" applyAlignment="1">
      <alignment horizontal="center" wrapText="1"/>
    </xf>
    <xf numFmtId="0" fontId="6" fillId="39" borderId="46" xfId="0" applyFont="1" applyFill="1" applyBorder="1" applyAlignment="1">
      <alignment horizontal="center" wrapText="1"/>
    </xf>
    <xf numFmtId="0" fontId="6" fillId="39" borderId="47" xfId="0" applyFont="1" applyFill="1" applyBorder="1" applyAlignment="1">
      <alignment horizontal="center" wrapText="1"/>
    </xf>
    <xf numFmtId="0" fontId="12" fillId="39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3" fillId="40" borderId="37" xfId="0" applyFont="1" applyFill="1" applyBorder="1" applyAlignment="1">
      <alignment horizontal="center" wrapText="1"/>
    </xf>
    <xf numFmtId="0" fontId="23" fillId="40" borderId="0" xfId="0" applyFont="1" applyFill="1" applyAlignment="1">
      <alignment horizontal="center" wrapText="1"/>
    </xf>
    <xf numFmtId="0" fontId="23" fillId="40" borderId="52" xfId="0" applyFont="1" applyFill="1" applyBorder="1" applyAlignment="1">
      <alignment horizontal="center" wrapText="1"/>
    </xf>
    <xf numFmtId="0" fontId="23" fillId="40" borderId="53" xfId="0" applyFont="1" applyFill="1" applyBorder="1" applyAlignment="1">
      <alignment/>
    </xf>
    <xf numFmtId="0" fontId="23" fillId="40" borderId="54" xfId="0" applyFont="1" applyFill="1" applyBorder="1" applyAlignment="1">
      <alignment/>
    </xf>
    <xf numFmtId="0" fontId="23" fillId="40" borderId="55" xfId="0" applyFont="1" applyFill="1" applyBorder="1" applyAlignment="1">
      <alignment/>
    </xf>
    <xf numFmtId="0" fontId="20" fillId="40" borderId="53" xfId="0" applyFont="1" applyFill="1" applyBorder="1" applyAlignment="1">
      <alignment wrapText="1"/>
    </xf>
    <xf numFmtId="0" fontId="23" fillId="40" borderId="56" xfId="0" applyFont="1" applyFill="1" applyBorder="1" applyAlignment="1">
      <alignment/>
    </xf>
    <xf numFmtId="0" fontId="10" fillId="0" borderId="36" xfId="0" applyFont="1" applyBorder="1" applyAlignment="1">
      <alignment horizontal="center" wrapText="1"/>
    </xf>
    <xf numFmtId="0" fontId="2" fillId="41" borderId="0" xfId="0" applyFont="1" applyFill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textRotation="90"/>
      <protection locked="0"/>
    </xf>
    <xf numFmtId="0" fontId="3" fillId="0" borderId="58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6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63" xfId="0" applyFont="1" applyFill="1" applyBorder="1" applyAlignment="1">
      <alignment horizontal="left" wrapText="1"/>
    </xf>
    <xf numFmtId="0" fontId="17" fillId="0" borderId="41" xfId="0" applyFont="1" applyFill="1" applyBorder="1" applyAlignment="1">
      <alignment horizontal="left" wrapText="1"/>
    </xf>
    <xf numFmtId="0" fontId="17" fillId="0" borderId="64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6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60" xfId="0" applyFont="1" applyBorder="1" applyAlignment="1">
      <alignment horizontal="center" wrapText="1"/>
    </xf>
    <xf numFmtId="0" fontId="3" fillId="0" borderId="6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34" borderId="47" xfId="0" applyFont="1" applyFill="1" applyBorder="1" applyAlignment="1">
      <alignment horizont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36" borderId="66" xfId="0" applyFont="1" applyFill="1" applyBorder="1" applyAlignment="1" applyProtection="1">
      <alignment horizontal="center" vertical="center" wrapText="1"/>
      <protection locked="0"/>
    </xf>
    <xf numFmtId="0" fontId="2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67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6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6" fillId="0" borderId="69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17" fillId="0" borderId="0" xfId="0" applyFont="1" applyFill="1" applyAlignment="1">
      <alignment horizontal="left" vertical="justify"/>
    </xf>
    <xf numFmtId="0" fontId="3" fillId="37" borderId="14" xfId="0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textRotation="90"/>
    </xf>
    <xf numFmtId="0" fontId="6" fillId="0" borderId="70" xfId="0" applyFont="1" applyFill="1" applyBorder="1" applyAlignment="1">
      <alignment horizontal="center" textRotation="90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3" borderId="72" xfId="0" applyFont="1" applyFill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3" fillId="34" borderId="63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5" xfId="0" applyFont="1" applyFill="1" applyBorder="1" applyAlignment="1">
      <alignment horizontal="center" vertical="center" textRotation="90"/>
    </xf>
    <xf numFmtId="0" fontId="3" fillId="0" borderId="63" xfId="0" applyFont="1" applyBorder="1" applyAlignment="1">
      <alignment horizontal="center" wrapText="1"/>
    </xf>
    <xf numFmtId="0" fontId="2" fillId="36" borderId="66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73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3" fillId="0" borderId="74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0" borderId="76" xfId="0" applyFont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77" xfId="0" applyFont="1" applyBorder="1" applyAlignment="1">
      <alignment horizontal="left" wrapText="1"/>
    </xf>
    <xf numFmtId="0" fontId="3" fillId="0" borderId="78" xfId="0" applyFont="1" applyBorder="1" applyAlignment="1">
      <alignment horizontal="left" wrapText="1"/>
    </xf>
    <xf numFmtId="0" fontId="3" fillId="0" borderId="73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6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2" fillId="40" borderId="66" xfId="0" applyFont="1" applyFill="1" applyBorder="1" applyAlignment="1">
      <alignment horizontal="center" wrapText="1"/>
    </xf>
    <xf numFmtId="0" fontId="2" fillId="40" borderId="30" xfId="0" applyFont="1" applyFill="1" applyBorder="1" applyAlignment="1">
      <alignment horizontal="center" wrapText="1"/>
    </xf>
    <xf numFmtId="0" fontId="2" fillId="40" borderId="67" xfId="0" applyFont="1" applyFill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36" borderId="62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36" borderId="66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wrapText="1"/>
    </xf>
    <xf numFmtId="0" fontId="2" fillId="36" borderId="67" xfId="0" applyFont="1" applyFill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38" borderId="47" xfId="0" applyFont="1" applyFill="1" applyBorder="1" applyAlignment="1">
      <alignment horizontal="center" wrapText="1"/>
    </xf>
    <xf numFmtId="0" fontId="3" fillId="38" borderId="58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66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67" xfId="0" applyFont="1" applyFill="1" applyBorder="1" applyAlignment="1" applyProtection="1">
      <alignment horizontal="center" wrapText="1"/>
      <protection locked="0"/>
    </xf>
    <xf numFmtId="0" fontId="2" fillId="0" borderId="66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9"/>
  <sheetViews>
    <sheetView tabSelected="1" view="pageBreakPreview" zoomScale="59" zoomScaleNormal="71" zoomScaleSheetLayoutView="59" zoomScalePageLayoutView="0" workbookViewId="0" topLeftCell="A2">
      <selection activeCell="Y15" sqref="Y15:AW15"/>
    </sheetView>
  </sheetViews>
  <sheetFormatPr defaultColWidth="9.00390625" defaultRowHeight="12.75"/>
  <cols>
    <col min="1" max="1" width="3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8.25390625" style="39" customWidth="1"/>
    <col min="26" max="26" width="5.75390625" style="0" customWidth="1"/>
    <col min="27" max="27" width="4.125" style="0" customWidth="1"/>
    <col min="28" max="28" width="5.125" style="0" customWidth="1"/>
    <col min="29" max="30" width="4.25390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25390625" style="0" customWidth="1"/>
    <col min="38" max="38" width="3.625" style="22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4.625" style="0" customWidth="1"/>
    <col min="46" max="46" width="5.75390625" style="0" customWidth="1"/>
    <col min="47" max="47" width="7.00390625" style="39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4.25390625" style="0" customWidth="1"/>
    <col min="53" max="53" width="4.8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4.375" style="0" customWidth="1"/>
    <col min="60" max="60" width="3.25390625" style="22" customWidth="1"/>
    <col min="61" max="61" width="3.75390625" style="0" customWidth="1"/>
    <col min="62" max="64" width="2.875" style="0" customWidth="1"/>
    <col min="65" max="65" width="3.75390625" style="0" customWidth="1"/>
    <col min="66" max="66" width="2.12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2:67" s="12" customFormat="1" ht="23.25" hidden="1" thickBot="1"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7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</row>
    <row r="2" spans="1:70" s="12" customFormat="1" ht="16.5" thickTop="1">
      <c r="A2" s="67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84"/>
      <c r="O2" s="84"/>
      <c r="P2" s="84"/>
      <c r="Q2" s="84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84"/>
      <c r="BN2" s="84"/>
      <c r="BO2" s="85"/>
      <c r="BP2" s="67"/>
      <c r="BQ2" s="67"/>
      <c r="BR2" s="67"/>
    </row>
    <row r="3" spans="2:66" s="12" customFormat="1" ht="18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35"/>
      <c r="AV3" s="14"/>
      <c r="AW3" s="76" t="s">
        <v>65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4"/>
      <c r="BJ3" s="14"/>
      <c r="BK3" s="14"/>
      <c r="BL3" s="14"/>
      <c r="BM3" s="13"/>
      <c r="BN3" s="15"/>
    </row>
    <row r="4" spans="2:66" s="12" customFormat="1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4"/>
      <c r="S4" s="14"/>
      <c r="T4" s="14"/>
      <c r="U4" s="14"/>
      <c r="V4" s="14"/>
      <c r="W4" s="14"/>
      <c r="X4" s="14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35"/>
      <c r="AV4" s="14"/>
      <c r="AW4" s="213" t="s">
        <v>66</v>
      </c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14"/>
      <c r="BJ4" s="14"/>
      <c r="BK4" s="14"/>
      <c r="BL4" s="14"/>
      <c r="BM4" s="13"/>
      <c r="BN4" s="15"/>
    </row>
    <row r="5" spans="2:66" s="12" customFormat="1" ht="20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35"/>
      <c r="AV5" s="14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14"/>
      <c r="BJ5" s="14"/>
      <c r="BK5" s="14"/>
      <c r="BL5" s="14"/>
      <c r="BM5" s="13"/>
      <c r="BN5" s="15"/>
    </row>
    <row r="6" spans="2:66" s="12" customFormat="1" ht="21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4"/>
      <c r="S6" s="14"/>
      <c r="T6" s="14"/>
      <c r="U6" s="14"/>
      <c r="V6" s="14"/>
      <c r="W6" s="14"/>
      <c r="X6" s="14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35"/>
      <c r="AV6" s="14"/>
      <c r="AW6" s="78" t="s">
        <v>72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4"/>
      <c r="BJ6" s="14"/>
      <c r="BK6" s="14"/>
      <c r="BL6" s="14"/>
      <c r="BM6" s="13"/>
      <c r="BN6" s="15"/>
    </row>
    <row r="7" spans="2:66" s="12" customFormat="1" ht="18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35"/>
      <c r="AV7" s="14"/>
      <c r="AW7" s="78" t="s">
        <v>73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14"/>
      <c r="BJ7" s="14"/>
      <c r="BK7" s="14"/>
      <c r="BL7" s="14"/>
      <c r="BM7" s="13"/>
      <c r="BN7" s="15"/>
    </row>
    <row r="8" spans="2:66" s="12" customFormat="1" ht="15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4"/>
      <c r="S8" s="14"/>
      <c r="T8" s="14"/>
      <c r="U8" s="14"/>
      <c r="V8" s="14"/>
      <c r="W8" s="14"/>
      <c r="X8" s="14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5"/>
      <c r="AV8" s="14"/>
      <c r="AW8" s="79" t="s">
        <v>67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3"/>
      <c r="BN8" s="15"/>
    </row>
    <row r="9" spans="2:66" s="12" customFormat="1" ht="15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5"/>
      <c r="R9" s="14"/>
      <c r="S9" s="14"/>
      <c r="T9" s="14"/>
      <c r="U9" s="14"/>
      <c r="V9" s="14"/>
      <c r="W9" s="14"/>
      <c r="X9" s="14"/>
      <c r="Y9" s="35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5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3"/>
      <c r="BN9" s="15"/>
    </row>
    <row r="10" spans="2:66" s="12" customFormat="1" ht="15.75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5"/>
      <c r="O10" s="15"/>
      <c r="P10" s="15"/>
      <c r="Q10" s="15"/>
      <c r="S10" s="27"/>
      <c r="T10" s="27"/>
      <c r="U10" s="27"/>
      <c r="V10" s="27"/>
      <c r="W10" s="27"/>
      <c r="X10" s="27"/>
      <c r="Y10" s="36"/>
      <c r="Z10" s="27"/>
      <c r="AA10" s="27"/>
      <c r="AB10" s="27"/>
      <c r="AC10" s="27" t="s">
        <v>0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36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15"/>
      <c r="BN10" s="15"/>
    </row>
    <row r="11" spans="2:66" s="12" customFormat="1" ht="15.75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35"/>
      <c r="Z11" s="16"/>
      <c r="AA11" s="135" t="s">
        <v>83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28"/>
      <c r="AW11" s="28"/>
      <c r="AX11" s="28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5"/>
      <c r="BN11" s="15"/>
    </row>
    <row r="12" spans="2:66" s="12" customFormat="1" ht="15.75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6"/>
      <c r="O12" s="16"/>
      <c r="P12" s="16"/>
      <c r="Q12" s="16"/>
      <c r="S12" s="27"/>
      <c r="T12" s="27"/>
      <c r="U12" s="27"/>
      <c r="V12" s="27"/>
      <c r="W12" s="27"/>
      <c r="X12" s="27"/>
      <c r="Y12" s="36"/>
      <c r="Z12" s="27"/>
      <c r="AA12" s="27"/>
      <c r="AB12" s="27"/>
      <c r="AD12" s="27"/>
      <c r="AF12" s="27" t="s">
        <v>1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36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15"/>
      <c r="BN12" s="15"/>
    </row>
    <row r="13" spans="2:66" s="12" customFormat="1" ht="23.25" customHeigh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5"/>
      <c r="O13" s="15"/>
      <c r="P13" s="15"/>
      <c r="Q13" s="15"/>
      <c r="S13" s="29"/>
      <c r="T13" s="29"/>
      <c r="U13" s="29"/>
      <c r="V13" s="29"/>
      <c r="W13" s="29"/>
      <c r="X13" s="29"/>
      <c r="Y13" s="37"/>
      <c r="Z13" s="135" t="s">
        <v>111</v>
      </c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37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15"/>
      <c r="BN13" s="15"/>
    </row>
    <row r="14" spans="2:66" s="12" customFormat="1" ht="23.25" customHeight="1">
      <c r="B14" s="14"/>
      <c r="C14" s="14"/>
      <c r="D14" s="118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S14" s="29"/>
      <c r="T14" s="29"/>
      <c r="U14" s="29"/>
      <c r="V14" s="29"/>
      <c r="W14" s="29"/>
      <c r="X14" s="29"/>
      <c r="Y14" s="37"/>
      <c r="Z14" s="14"/>
      <c r="AA14" s="14"/>
      <c r="AB14" s="14"/>
      <c r="AC14" s="14"/>
      <c r="AD14" s="14"/>
      <c r="AE14" s="135" t="s">
        <v>115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4"/>
      <c r="AP14" s="14"/>
      <c r="AQ14" s="14"/>
      <c r="AR14" s="14"/>
      <c r="AS14" s="14"/>
      <c r="AT14" s="14"/>
      <c r="AU14" s="37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15"/>
      <c r="BN14" s="15"/>
    </row>
    <row r="15" spans="2:66" s="12" customFormat="1" ht="23.2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S15" s="29"/>
      <c r="T15" s="29"/>
      <c r="U15" s="29"/>
      <c r="V15" s="29"/>
      <c r="W15" s="29"/>
      <c r="X15" s="29"/>
      <c r="Y15" s="135" t="s">
        <v>120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15"/>
      <c r="BN15" s="15"/>
    </row>
    <row r="16" spans="2:66" s="12" customFormat="1" ht="23.25" customHeight="1" hidden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S16" s="29"/>
      <c r="T16" s="29"/>
      <c r="U16" s="29"/>
      <c r="V16" s="29"/>
      <c r="W16" s="29"/>
      <c r="X16" s="29"/>
      <c r="Y16" s="37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15"/>
      <c r="BN16" s="15"/>
    </row>
    <row r="17" spans="2:66" s="12" customFormat="1" ht="17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  <c r="Q17" s="15"/>
      <c r="S17" s="27"/>
      <c r="T17" s="27"/>
      <c r="U17" s="27"/>
      <c r="V17" s="27"/>
      <c r="W17" s="27"/>
      <c r="X17" s="27"/>
      <c r="Y17" s="36"/>
      <c r="Z17" s="27"/>
      <c r="AA17" s="27"/>
      <c r="AB17" s="135" t="s">
        <v>121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27"/>
      <c r="AR17" s="27"/>
      <c r="AS17" s="27"/>
      <c r="AT17" s="27"/>
      <c r="AU17" s="3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5"/>
      <c r="BN17" s="15"/>
    </row>
    <row r="18" spans="2:66" s="12" customFormat="1" ht="15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3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5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5"/>
      <c r="BN18" s="15"/>
    </row>
    <row r="19" spans="2:66" s="12" customFormat="1" ht="15.7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8" t="s">
        <v>2</v>
      </c>
      <c r="N19" s="188" t="s">
        <v>3</v>
      </c>
      <c r="O19" s="189"/>
      <c r="P19" s="189"/>
      <c r="Q19" s="189"/>
      <c r="R19" s="190"/>
      <c r="S19" s="188" t="s">
        <v>4</v>
      </c>
      <c r="T19" s="189"/>
      <c r="U19" s="189"/>
      <c r="V19" s="190"/>
      <c r="W19" s="188" t="s">
        <v>5</v>
      </c>
      <c r="X19" s="189"/>
      <c r="Y19" s="189"/>
      <c r="Z19" s="190"/>
      <c r="AA19" s="188" t="s">
        <v>6</v>
      </c>
      <c r="AB19" s="189"/>
      <c r="AC19" s="189"/>
      <c r="AD19" s="189"/>
      <c r="AE19" s="190"/>
      <c r="AF19" s="188" t="s">
        <v>7</v>
      </c>
      <c r="AG19" s="189"/>
      <c r="AH19" s="189"/>
      <c r="AI19" s="207"/>
      <c r="AJ19" s="189" t="s">
        <v>8</v>
      </c>
      <c r="AK19" s="189"/>
      <c r="AL19" s="189"/>
      <c r="AM19" s="190"/>
      <c r="AN19" s="188" t="s">
        <v>9</v>
      </c>
      <c r="AO19" s="189"/>
      <c r="AP19" s="189"/>
      <c r="AQ19" s="189"/>
      <c r="AR19" s="190"/>
      <c r="AS19" s="188" t="s">
        <v>10</v>
      </c>
      <c r="AT19" s="189"/>
      <c r="AU19" s="189"/>
      <c r="AV19" s="190"/>
      <c r="AW19" s="188" t="s">
        <v>11</v>
      </c>
      <c r="AX19" s="189"/>
      <c r="AY19" s="189"/>
      <c r="AZ19" s="190"/>
      <c r="BA19" s="188" t="s">
        <v>12</v>
      </c>
      <c r="BB19" s="189"/>
      <c r="BC19" s="189"/>
      <c r="BD19" s="189"/>
      <c r="BE19" s="190"/>
      <c r="BF19" s="188" t="s">
        <v>13</v>
      </c>
      <c r="BG19" s="189"/>
      <c r="BH19" s="189"/>
      <c r="BI19" s="190"/>
      <c r="BJ19" s="188" t="s">
        <v>104</v>
      </c>
      <c r="BK19" s="189"/>
      <c r="BL19" s="189"/>
      <c r="BM19" s="189"/>
      <c r="BN19" s="190"/>
    </row>
    <row r="20" spans="2:66" s="12" customFormat="1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29"/>
      <c r="N20" s="68">
        <v>1</v>
      </c>
      <c r="O20" s="68">
        <v>2</v>
      </c>
      <c r="P20" s="68">
        <v>3</v>
      </c>
      <c r="Q20" s="68">
        <v>4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21</v>
      </c>
      <c r="AI20" s="68">
        <v>22</v>
      </c>
      <c r="AJ20" s="68">
        <v>23</v>
      </c>
      <c r="AK20" s="68">
        <v>24</v>
      </c>
      <c r="AL20" s="68">
        <v>25</v>
      </c>
      <c r="AM20" s="68">
        <v>26</v>
      </c>
      <c r="AN20" s="68">
        <v>27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104">
        <v>49</v>
      </c>
      <c r="BK20" s="105">
        <v>50</v>
      </c>
      <c r="BL20" s="106">
        <v>51</v>
      </c>
      <c r="BM20" s="107">
        <v>52</v>
      </c>
      <c r="BN20" s="108"/>
    </row>
    <row r="21" spans="2:66" s="12" customFormat="1" ht="15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29"/>
      <c r="N21" s="94">
        <v>30</v>
      </c>
      <c r="O21" s="94">
        <v>6</v>
      </c>
      <c r="P21" s="94">
        <v>13</v>
      </c>
      <c r="Q21" s="94">
        <v>20</v>
      </c>
      <c r="R21" s="94">
        <v>27</v>
      </c>
      <c r="S21" s="94">
        <v>4</v>
      </c>
      <c r="T21" s="94">
        <v>11</v>
      </c>
      <c r="U21" s="95">
        <v>18</v>
      </c>
      <c r="V21" s="96">
        <v>25</v>
      </c>
      <c r="W21" s="94">
        <v>1</v>
      </c>
      <c r="X21" s="94">
        <v>8</v>
      </c>
      <c r="Y21" s="94">
        <v>15</v>
      </c>
      <c r="Z21" s="94">
        <v>22</v>
      </c>
      <c r="AA21" s="94">
        <v>29</v>
      </c>
      <c r="AB21" s="94">
        <v>6</v>
      </c>
      <c r="AC21" s="94">
        <v>13</v>
      </c>
      <c r="AD21" s="94">
        <v>20</v>
      </c>
      <c r="AE21" s="97">
        <v>27</v>
      </c>
      <c r="AF21" s="94">
        <v>3</v>
      </c>
      <c r="AG21" s="94">
        <v>10</v>
      </c>
      <c r="AH21" s="94">
        <v>17</v>
      </c>
      <c r="AI21" s="95">
        <v>24</v>
      </c>
      <c r="AJ21" s="96">
        <v>31</v>
      </c>
      <c r="AK21" s="94">
        <v>7</v>
      </c>
      <c r="AL21" s="94">
        <v>14</v>
      </c>
      <c r="AM21" s="94">
        <v>21</v>
      </c>
      <c r="AN21" s="94">
        <v>28</v>
      </c>
      <c r="AO21" s="94">
        <v>7</v>
      </c>
      <c r="AP21" s="94">
        <v>14</v>
      </c>
      <c r="AQ21" s="95">
        <v>21</v>
      </c>
      <c r="AR21" s="96">
        <v>28</v>
      </c>
      <c r="AS21" s="94">
        <v>4</v>
      </c>
      <c r="AT21" s="94">
        <v>11</v>
      </c>
      <c r="AU21" s="94">
        <v>18</v>
      </c>
      <c r="AV21" s="97">
        <v>25</v>
      </c>
      <c r="AW21" s="97">
        <v>2</v>
      </c>
      <c r="AX21" s="97">
        <v>9</v>
      </c>
      <c r="AY21" s="94">
        <v>16</v>
      </c>
      <c r="AZ21" s="94">
        <v>23</v>
      </c>
      <c r="BA21" s="94">
        <v>30</v>
      </c>
      <c r="BB21" s="94">
        <v>6</v>
      </c>
      <c r="BC21" s="97">
        <v>13</v>
      </c>
      <c r="BD21" s="94">
        <v>20</v>
      </c>
      <c r="BE21" s="94">
        <v>27</v>
      </c>
      <c r="BF21" s="94">
        <v>4</v>
      </c>
      <c r="BG21" s="94">
        <v>11</v>
      </c>
      <c r="BH21" s="94">
        <v>18</v>
      </c>
      <c r="BI21" s="94">
        <v>25</v>
      </c>
      <c r="BJ21" s="109">
        <v>1</v>
      </c>
      <c r="BK21" s="110">
        <v>8</v>
      </c>
      <c r="BL21" s="110">
        <v>15</v>
      </c>
      <c r="BM21" s="109">
        <v>22</v>
      </c>
      <c r="BN21" s="111">
        <v>29</v>
      </c>
    </row>
    <row r="22" spans="2:66" s="12" customFormat="1" ht="30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69"/>
      <c r="N22" s="98">
        <v>3</v>
      </c>
      <c r="O22" s="98">
        <v>10</v>
      </c>
      <c r="P22" s="98">
        <v>17</v>
      </c>
      <c r="Q22" s="98">
        <v>24</v>
      </c>
      <c r="R22" s="98">
        <v>1</v>
      </c>
      <c r="S22" s="98">
        <v>8</v>
      </c>
      <c r="T22" s="98" t="s">
        <v>74</v>
      </c>
      <c r="U22" s="99">
        <v>22</v>
      </c>
      <c r="V22" s="100">
        <v>29</v>
      </c>
      <c r="W22" s="98">
        <v>5</v>
      </c>
      <c r="X22" s="98">
        <v>12</v>
      </c>
      <c r="Y22" s="98">
        <v>19</v>
      </c>
      <c r="Z22" s="98">
        <v>26</v>
      </c>
      <c r="AA22" s="98">
        <v>3</v>
      </c>
      <c r="AB22" s="98">
        <v>10</v>
      </c>
      <c r="AC22" s="98">
        <v>17</v>
      </c>
      <c r="AD22" s="98">
        <v>24</v>
      </c>
      <c r="AE22" s="98">
        <v>31</v>
      </c>
      <c r="AF22" s="101">
        <v>7</v>
      </c>
      <c r="AG22" s="98">
        <v>14</v>
      </c>
      <c r="AH22" s="98">
        <v>21</v>
      </c>
      <c r="AI22" s="99">
        <v>28</v>
      </c>
      <c r="AJ22" s="100">
        <v>4</v>
      </c>
      <c r="AK22" s="98">
        <v>11</v>
      </c>
      <c r="AL22" s="98">
        <v>18</v>
      </c>
      <c r="AM22" s="98">
        <v>25</v>
      </c>
      <c r="AN22" s="98">
        <v>4</v>
      </c>
      <c r="AO22" s="98" t="s">
        <v>75</v>
      </c>
      <c r="AP22" s="98">
        <v>18</v>
      </c>
      <c r="AQ22" s="99">
        <v>25</v>
      </c>
      <c r="AR22" s="100">
        <v>1</v>
      </c>
      <c r="AS22" s="98">
        <v>8</v>
      </c>
      <c r="AT22" s="98">
        <v>15</v>
      </c>
      <c r="AU22" s="98">
        <v>22</v>
      </c>
      <c r="AV22" s="98">
        <v>29</v>
      </c>
      <c r="AW22" s="98">
        <v>6</v>
      </c>
      <c r="AX22" s="98">
        <v>13</v>
      </c>
      <c r="AY22" s="98">
        <v>20</v>
      </c>
      <c r="AZ22" s="98">
        <v>27</v>
      </c>
      <c r="BA22" s="98">
        <v>3</v>
      </c>
      <c r="BB22" s="98">
        <v>10</v>
      </c>
      <c r="BC22" s="98">
        <v>17</v>
      </c>
      <c r="BD22" s="98">
        <v>24</v>
      </c>
      <c r="BE22" s="98" t="s">
        <v>76</v>
      </c>
      <c r="BF22" s="98">
        <v>8</v>
      </c>
      <c r="BG22" s="98">
        <v>15</v>
      </c>
      <c r="BH22" s="98">
        <v>22</v>
      </c>
      <c r="BI22" s="98">
        <v>29</v>
      </c>
      <c r="BJ22" s="112">
        <v>6</v>
      </c>
      <c r="BK22" s="113">
        <v>13</v>
      </c>
      <c r="BL22" s="114">
        <v>20</v>
      </c>
      <c r="BM22" s="115" t="s">
        <v>105</v>
      </c>
      <c r="BN22" s="116">
        <v>3</v>
      </c>
    </row>
    <row r="23" spans="2:66" s="12" customFormat="1" ht="15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69"/>
      <c r="N23" s="70" t="s">
        <v>43</v>
      </c>
      <c r="O23" s="70" t="s">
        <v>61</v>
      </c>
      <c r="P23" s="70" t="s">
        <v>43</v>
      </c>
      <c r="Q23" s="70" t="s">
        <v>61</v>
      </c>
      <c r="R23" s="70" t="s">
        <v>43</v>
      </c>
      <c r="S23" s="70" t="s">
        <v>61</v>
      </c>
      <c r="T23" s="70" t="s">
        <v>43</v>
      </c>
      <c r="U23" s="70" t="s">
        <v>61</v>
      </c>
      <c r="V23" s="70" t="s">
        <v>43</v>
      </c>
      <c r="W23" s="70" t="s">
        <v>61</v>
      </c>
      <c r="X23" s="70" t="s">
        <v>43</v>
      </c>
      <c r="Y23" s="70" t="s">
        <v>61</v>
      </c>
      <c r="Z23" s="70" t="s">
        <v>43</v>
      </c>
      <c r="AA23" s="70" t="s">
        <v>61</v>
      </c>
      <c r="AB23" s="70" t="s">
        <v>43</v>
      </c>
      <c r="AC23" s="70" t="s">
        <v>61</v>
      </c>
      <c r="AD23" s="70" t="s">
        <v>43</v>
      </c>
      <c r="AE23" s="70" t="s">
        <v>61</v>
      </c>
      <c r="AF23" s="70" t="s">
        <v>43</v>
      </c>
      <c r="AG23" s="70" t="s">
        <v>61</v>
      </c>
      <c r="AH23" s="70" t="s">
        <v>43</v>
      </c>
      <c r="AI23" s="71" t="s">
        <v>61</v>
      </c>
      <c r="AJ23" s="72" t="s">
        <v>43</v>
      </c>
      <c r="AK23" s="70" t="s">
        <v>61</v>
      </c>
      <c r="AL23" s="70" t="s">
        <v>43</v>
      </c>
      <c r="AM23" s="70" t="s">
        <v>61</v>
      </c>
      <c r="AN23" s="70" t="s">
        <v>43</v>
      </c>
      <c r="AO23" s="70" t="s">
        <v>61</v>
      </c>
      <c r="AP23" s="70" t="s">
        <v>43</v>
      </c>
      <c r="AQ23" s="70" t="s">
        <v>61</v>
      </c>
      <c r="AR23" s="70" t="s">
        <v>43</v>
      </c>
      <c r="AS23" s="70" t="s">
        <v>61</v>
      </c>
      <c r="AT23" s="70" t="s">
        <v>43</v>
      </c>
      <c r="AU23" s="70" t="s">
        <v>61</v>
      </c>
      <c r="AV23" s="70" t="s">
        <v>43</v>
      </c>
      <c r="AW23" s="70" t="s">
        <v>61</v>
      </c>
      <c r="AX23" s="70" t="s">
        <v>43</v>
      </c>
      <c r="AY23" s="70" t="s">
        <v>61</v>
      </c>
      <c r="AZ23" s="70" t="s">
        <v>43</v>
      </c>
      <c r="BA23" s="70" t="s">
        <v>61</v>
      </c>
      <c r="BB23" s="70" t="s">
        <v>43</v>
      </c>
      <c r="BC23" s="70" t="s">
        <v>61</v>
      </c>
      <c r="BD23" s="70" t="s">
        <v>43</v>
      </c>
      <c r="BE23" s="70" t="s">
        <v>61</v>
      </c>
      <c r="BF23" s="70" t="s">
        <v>43</v>
      </c>
      <c r="BG23" s="70" t="s">
        <v>61</v>
      </c>
      <c r="BH23" s="70" t="s">
        <v>43</v>
      </c>
      <c r="BI23" s="70" t="s">
        <v>61</v>
      </c>
      <c r="BJ23" s="117" t="s">
        <v>43</v>
      </c>
      <c r="BK23" s="117" t="s">
        <v>61</v>
      </c>
      <c r="BL23" s="117" t="s">
        <v>43</v>
      </c>
      <c r="BM23" s="117" t="s">
        <v>61</v>
      </c>
      <c r="BN23" s="117" t="s">
        <v>43</v>
      </c>
    </row>
    <row r="24" spans="2:66" s="12" customFormat="1" ht="15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08" t="s">
        <v>79</v>
      </c>
      <c r="N24" s="145"/>
      <c r="O24" s="145"/>
      <c r="P24" s="145"/>
      <c r="Q24" s="145">
        <v>9</v>
      </c>
      <c r="R24" s="145"/>
      <c r="S24" s="145"/>
      <c r="T24" s="145"/>
      <c r="U24" s="121"/>
      <c r="V24" s="178"/>
      <c r="W24" s="145" t="s">
        <v>45</v>
      </c>
      <c r="X24" s="145" t="s">
        <v>45</v>
      </c>
      <c r="Y24" s="145" t="s">
        <v>45</v>
      </c>
      <c r="Z24" s="145" t="s">
        <v>46</v>
      </c>
      <c r="AA24" s="145" t="s">
        <v>46</v>
      </c>
      <c r="AB24" s="145" t="s">
        <v>46</v>
      </c>
      <c r="AC24" s="145" t="s">
        <v>46</v>
      </c>
      <c r="AD24" s="145" t="s">
        <v>46</v>
      </c>
      <c r="AE24" s="145" t="s">
        <v>46</v>
      </c>
      <c r="AF24" s="145" t="s">
        <v>44</v>
      </c>
      <c r="AG24" s="145" t="s">
        <v>44</v>
      </c>
      <c r="AH24" s="145" t="s">
        <v>44</v>
      </c>
      <c r="AI24" s="119" t="s">
        <v>45</v>
      </c>
      <c r="AJ24" s="178"/>
      <c r="AK24" s="145"/>
      <c r="AL24" s="145"/>
      <c r="AM24" s="145"/>
      <c r="AN24" s="145">
        <v>15</v>
      </c>
      <c r="AO24" s="145"/>
      <c r="AP24" s="145"/>
      <c r="AQ24" s="121"/>
      <c r="AR24" s="178"/>
      <c r="AS24" s="145"/>
      <c r="AT24" s="145"/>
      <c r="AU24" s="145"/>
      <c r="AV24" s="145"/>
      <c r="AW24" s="145"/>
      <c r="AX24" s="145"/>
      <c r="AY24" s="145" t="s">
        <v>45</v>
      </c>
      <c r="AZ24" s="145" t="s">
        <v>122</v>
      </c>
      <c r="BA24" s="145" t="s">
        <v>122</v>
      </c>
      <c r="BB24" s="145" t="s">
        <v>43</v>
      </c>
      <c r="BC24" s="145" t="s">
        <v>43</v>
      </c>
      <c r="BD24" s="145" t="s">
        <v>43</v>
      </c>
      <c r="BE24" s="145"/>
      <c r="BF24" s="145"/>
      <c r="BG24" s="145"/>
      <c r="BH24" s="145"/>
      <c r="BI24" s="123"/>
      <c r="BJ24" s="338" t="s">
        <v>44</v>
      </c>
      <c r="BK24" s="338" t="s">
        <v>44</v>
      </c>
      <c r="BL24" s="340" t="s">
        <v>44</v>
      </c>
      <c r="BM24" s="338" t="s">
        <v>44</v>
      </c>
      <c r="BN24" s="340" t="s">
        <v>44</v>
      </c>
    </row>
    <row r="25" spans="2:66" s="12" customFormat="1" ht="15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09"/>
      <c r="N25" s="146"/>
      <c r="O25" s="146"/>
      <c r="P25" s="146"/>
      <c r="Q25" s="146"/>
      <c r="R25" s="146"/>
      <c r="S25" s="146"/>
      <c r="T25" s="146"/>
      <c r="U25" s="122"/>
      <c r="V25" s="179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20" t="s">
        <v>44</v>
      </c>
      <c r="AJ25" s="179"/>
      <c r="AK25" s="146"/>
      <c r="AL25" s="146"/>
      <c r="AM25" s="146"/>
      <c r="AN25" s="146"/>
      <c r="AO25" s="146"/>
      <c r="AP25" s="146"/>
      <c r="AQ25" s="122"/>
      <c r="AR25" s="179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24"/>
      <c r="BJ25" s="339"/>
      <c r="BK25" s="339"/>
      <c r="BL25" s="341"/>
      <c r="BM25" s="339"/>
      <c r="BN25" s="341"/>
    </row>
    <row r="26" spans="2:66" s="12" customFormat="1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60" t="s">
        <v>47</v>
      </c>
      <c r="N26" s="60"/>
      <c r="O26" s="61"/>
      <c r="P26" s="59"/>
      <c r="Q26" s="59"/>
      <c r="R26" s="34"/>
      <c r="S26" s="61" t="s">
        <v>48</v>
      </c>
      <c r="T26" s="60"/>
      <c r="U26" s="59"/>
      <c r="V26" s="59"/>
      <c r="W26" s="59"/>
      <c r="X26" s="59"/>
      <c r="Y26" s="59"/>
      <c r="Z26" s="80" t="s">
        <v>45</v>
      </c>
      <c r="AA26" s="81" t="s">
        <v>70</v>
      </c>
      <c r="AB26" s="82"/>
      <c r="AC26" s="80"/>
      <c r="AD26" s="83"/>
      <c r="AE26" s="83"/>
      <c r="AF26" s="80"/>
      <c r="AG26" s="81"/>
      <c r="AH26" s="82"/>
      <c r="AI26" s="82"/>
      <c r="AJ26" s="82"/>
      <c r="AK26" s="80"/>
      <c r="AL26" s="80"/>
      <c r="AM26" s="80"/>
      <c r="AN26" s="80"/>
      <c r="AO26" s="80"/>
      <c r="AP26" s="80"/>
      <c r="AQ26" s="59"/>
      <c r="AR26" s="59"/>
      <c r="AS26" s="58"/>
      <c r="AT26" s="58" t="s">
        <v>44</v>
      </c>
      <c r="AU26" s="62" t="s">
        <v>49</v>
      </c>
      <c r="AV26" s="59"/>
      <c r="AW26" s="59"/>
      <c r="AX26" s="58"/>
      <c r="AY26" s="58"/>
      <c r="AZ26" s="59"/>
      <c r="BG26" s="59"/>
      <c r="BH26" s="59"/>
      <c r="BI26" s="59"/>
      <c r="BJ26" s="14"/>
      <c r="BK26" s="14"/>
      <c r="BL26" s="14"/>
      <c r="BM26" s="15"/>
      <c r="BN26" s="15"/>
    </row>
    <row r="27" spans="2:66" s="12" customFormat="1" ht="32.2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58"/>
      <c r="N27" s="59"/>
      <c r="O27" s="59"/>
      <c r="P27" s="59"/>
      <c r="Q27" s="59"/>
      <c r="R27" s="59"/>
      <c r="S27" s="151"/>
      <c r="T27" s="151"/>
      <c r="U27" s="151"/>
      <c r="V27" s="151"/>
      <c r="W27" s="151"/>
      <c r="X27" s="151"/>
      <c r="Y27" s="151"/>
      <c r="Z27" s="58" t="s">
        <v>50</v>
      </c>
      <c r="AA27" s="62" t="s">
        <v>51</v>
      </c>
      <c r="AB27" s="59"/>
      <c r="AC27" s="59"/>
      <c r="AD27" s="59" t="s">
        <v>46</v>
      </c>
      <c r="AE27" s="62" t="s">
        <v>52</v>
      </c>
      <c r="AF27" s="59"/>
      <c r="AG27" s="59"/>
      <c r="AH27" s="59"/>
      <c r="AI27" s="59"/>
      <c r="AJ27" s="59"/>
      <c r="AK27" s="59"/>
      <c r="AL27" s="58"/>
      <c r="AM27" s="62"/>
      <c r="AN27" s="59"/>
      <c r="AO27" s="59"/>
      <c r="AP27" s="58"/>
      <c r="AQ27" s="59"/>
      <c r="AR27" s="59"/>
      <c r="AS27" s="59"/>
      <c r="AT27" s="93" t="s">
        <v>80</v>
      </c>
      <c r="AU27" s="151" t="s">
        <v>103</v>
      </c>
      <c r="AV27" s="151"/>
      <c r="AW27" s="151"/>
      <c r="AX27" s="151"/>
      <c r="AY27" s="151"/>
      <c r="AZ27" s="59"/>
      <c r="BB27" s="12" t="s">
        <v>43</v>
      </c>
      <c r="BC27" s="28" t="s">
        <v>59</v>
      </c>
      <c r="BD27" s="28"/>
      <c r="BE27" s="28"/>
      <c r="BF27" s="28"/>
      <c r="BG27" s="28"/>
      <c r="BH27" s="28"/>
      <c r="BI27" s="28"/>
      <c r="BJ27" s="28"/>
      <c r="BK27" s="28"/>
      <c r="BL27" s="14"/>
      <c r="BM27" s="15"/>
      <c r="BN27" s="15"/>
    </row>
    <row r="28" spans="2:66" s="12" customFormat="1" ht="16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8"/>
      <c r="N28" s="59"/>
      <c r="O28" s="59"/>
      <c r="P28" s="59"/>
      <c r="Q28" s="59"/>
      <c r="R28" s="59"/>
      <c r="S28" s="62"/>
      <c r="T28" s="59"/>
      <c r="U28" s="59"/>
      <c r="V28" s="59"/>
      <c r="W28" s="59"/>
      <c r="X28" s="59"/>
      <c r="Y28" s="59"/>
      <c r="Z28" s="59"/>
      <c r="AA28" s="62"/>
      <c r="AB28" s="59"/>
      <c r="AC28" s="59"/>
      <c r="AD28" s="64"/>
      <c r="AE28" s="65"/>
      <c r="AF28" s="59"/>
      <c r="AG28" s="59"/>
      <c r="AH28" s="59"/>
      <c r="AI28" s="59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59"/>
      <c r="AY28" s="59"/>
      <c r="AZ28" s="59"/>
      <c r="BA28" s="64"/>
      <c r="BB28" s="65"/>
      <c r="BC28" s="66"/>
      <c r="BD28" s="66"/>
      <c r="BE28" s="64"/>
      <c r="BF28" s="58"/>
      <c r="BG28" s="14"/>
      <c r="BH28" s="14"/>
      <c r="BI28" s="14"/>
      <c r="BJ28" s="14"/>
      <c r="BK28" s="14"/>
      <c r="BL28" s="14"/>
      <c r="BM28" s="15"/>
      <c r="BN28" s="15"/>
    </row>
    <row r="29" spans="1:70" s="1" customFormat="1" ht="15" customHeight="1" thickBot="1">
      <c r="A29" s="259" t="s">
        <v>14</v>
      </c>
      <c r="B29" s="248" t="s">
        <v>69</v>
      </c>
      <c r="C29" s="214" t="s">
        <v>68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O29" s="220" t="s">
        <v>15</v>
      </c>
      <c r="P29" s="222" t="s">
        <v>54</v>
      </c>
      <c r="Q29" s="224" t="s">
        <v>16</v>
      </c>
      <c r="R29" s="225"/>
      <c r="S29" s="225"/>
      <c r="T29" s="225"/>
      <c r="U29" s="225"/>
      <c r="V29" s="225"/>
      <c r="W29" s="225"/>
      <c r="X29" s="225"/>
      <c r="Y29" s="47"/>
      <c r="Z29" s="173" t="s">
        <v>81</v>
      </c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5"/>
      <c r="AU29" s="49"/>
      <c r="AV29" s="173" t="s">
        <v>82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5"/>
      <c r="BQ29" s="6"/>
      <c r="BR29" s="5"/>
    </row>
    <row r="30" spans="1:70" s="1" customFormat="1" ht="19.5" customHeight="1" thickBot="1">
      <c r="A30" s="260"/>
      <c r="B30" s="249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  <c r="O30" s="221"/>
      <c r="P30" s="223"/>
      <c r="Q30" s="226" t="s">
        <v>17</v>
      </c>
      <c r="R30" s="227"/>
      <c r="S30" s="226" t="s">
        <v>55</v>
      </c>
      <c r="T30" s="227"/>
      <c r="U30" s="232" t="s">
        <v>18</v>
      </c>
      <c r="V30" s="233"/>
      <c r="W30" s="226" t="s">
        <v>19</v>
      </c>
      <c r="X30" s="227"/>
      <c r="Y30" s="234" t="s">
        <v>20</v>
      </c>
      <c r="Z30" s="205" t="s">
        <v>21</v>
      </c>
      <c r="AA30" s="199"/>
      <c r="AB30" s="245" t="s">
        <v>22</v>
      </c>
      <c r="AC30" s="246"/>
      <c r="AD30" s="246"/>
      <c r="AE30" s="246"/>
      <c r="AF30" s="246"/>
      <c r="AG30" s="246"/>
      <c r="AH30" s="246"/>
      <c r="AI30" s="247"/>
      <c r="AJ30" s="205" t="s">
        <v>23</v>
      </c>
      <c r="AK30" s="198"/>
      <c r="AL30" s="30"/>
      <c r="AM30" s="236" t="s">
        <v>41</v>
      </c>
      <c r="AN30" s="233"/>
      <c r="AO30" s="232" t="s">
        <v>24</v>
      </c>
      <c r="AP30" s="236"/>
      <c r="AQ30" s="191" t="s">
        <v>25</v>
      </c>
      <c r="AR30" s="192"/>
      <c r="AS30" s="192"/>
      <c r="AT30" s="193"/>
      <c r="AU30" s="234" t="s">
        <v>26</v>
      </c>
      <c r="AV30" s="197" t="s">
        <v>21</v>
      </c>
      <c r="AW30" s="197"/>
      <c r="AX30" s="185" t="s">
        <v>22</v>
      </c>
      <c r="AY30" s="186"/>
      <c r="AZ30" s="186"/>
      <c r="BA30" s="186"/>
      <c r="BB30" s="186"/>
      <c r="BC30" s="186"/>
      <c r="BD30" s="186"/>
      <c r="BE30" s="187"/>
      <c r="BF30" s="197" t="s">
        <v>23</v>
      </c>
      <c r="BG30" s="227"/>
      <c r="BH30" s="17"/>
      <c r="BI30" s="236" t="s">
        <v>41</v>
      </c>
      <c r="BJ30" s="233"/>
      <c r="BK30" s="232" t="s">
        <v>24</v>
      </c>
      <c r="BL30" s="236"/>
      <c r="BM30" s="191" t="s">
        <v>25</v>
      </c>
      <c r="BN30" s="192"/>
      <c r="BO30" s="192"/>
      <c r="BP30" s="193"/>
      <c r="BQ30" s="230"/>
      <c r="BR30" s="231"/>
    </row>
    <row r="31" spans="1:70" s="1" customFormat="1" ht="16.5" customHeight="1" thickBot="1">
      <c r="A31" s="260"/>
      <c r="B31" s="249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  <c r="O31" s="221"/>
      <c r="P31" s="223"/>
      <c r="Q31" s="205"/>
      <c r="R31" s="199"/>
      <c r="S31" s="205"/>
      <c r="T31" s="199"/>
      <c r="U31" s="176"/>
      <c r="V31" s="177"/>
      <c r="W31" s="205"/>
      <c r="X31" s="199"/>
      <c r="Y31" s="235"/>
      <c r="Z31" s="205"/>
      <c r="AA31" s="198"/>
      <c r="AB31" s="226" t="s">
        <v>21</v>
      </c>
      <c r="AC31" s="227"/>
      <c r="AD31" s="245" t="s">
        <v>27</v>
      </c>
      <c r="AE31" s="246"/>
      <c r="AF31" s="246"/>
      <c r="AG31" s="246"/>
      <c r="AH31" s="246"/>
      <c r="AI31" s="247"/>
      <c r="AJ31" s="205"/>
      <c r="AK31" s="198"/>
      <c r="AL31" s="31"/>
      <c r="AM31" s="202"/>
      <c r="AN31" s="177"/>
      <c r="AO31" s="176"/>
      <c r="AP31" s="202"/>
      <c r="AQ31" s="194"/>
      <c r="AR31" s="195"/>
      <c r="AS31" s="195"/>
      <c r="AT31" s="196"/>
      <c r="AU31" s="235"/>
      <c r="AV31" s="198"/>
      <c r="AW31" s="199"/>
      <c r="AX31" s="205" t="s">
        <v>21</v>
      </c>
      <c r="AY31" s="198"/>
      <c r="AZ31" s="185" t="s">
        <v>28</v>
      </c>
      <c r="BA31" s="186"/>
      <c r="BB31" s="186"/>
      <c r="BC31" s="186"/>
      <c r="BD31" s="186"/>
      <c r="BE31" s="187"/>
      <c r="BF31" s="205"/>
      <c r="BG31" s="199"/>
      <c r="BH31" s="17"/>
      <c r="BI31" s="202"/>
      <c r="BJ31" s="177"/>
      <c r="BK31" s="176"/>
      <c r="BL31" s="202"/>
      <c r="BM31" s="194"/>
      <c r="BN31" s="195"/>
      <c r="BO31" s="195"/>
      <c r="BP31" s="196"/>
      <c r="BQ31" s="230"/>
      <c r="BR31" s="231"/>
    </row>
    <row r="32" spans="1:70" s="1" customFormat="1" ht="12.75" customHeight="1">
      <c r="A32" s="260"/>
      <c r="B32" s="249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  <c r="O32" s="221"/>
      <c r="P32" s="223"/>
      <c r="Q32" s="205"/>
      <c r="R32" s="199"/>
      <c r="S32" s="205"/>
      <c r="T32" s="199"/>
      <c r="U32" s="176"/>
      <c r="V32" s="177"/>
      <c r="W32" s="205"/>
      <c r="X32" s="199"/>
      <c r="Y32" s="235"/>
      <c r="Z32" s="205"/>
      <c r="AA32" s="198"/>
      <c r="AB32" s="205"/>
      <c r="AC32" s="199"/>
      <c r="AD32" s="202" t="s">
        <v>29</v>
      </c>
      <c r="AE32" s="177"/>
      <c r="AF32" s="176" t="s">
        <v>30</v>
      </c>
      <c r="AG32" s="177"/>
      <c r="AH32" s="176" t="s">
        <v>40</v>
      </c>
      <c r="AI32" s="177"/>
      <c r="AJ32" s="205"/>
      <c r="AK32" s="198"/>
      <c r="AL32" s="31"/>
      <c r="AM32" s="202"/>
      <c r="AN32" s="177"/>
      <c r="AO32" s="176"/>
      <c r="AP32" s="202"/>
      <c r="AQ32" s="125" t="s">
        <v>31</v>
      </c>
      <c r="AR32" s="126"/>
      <c r="AS32" s="125" t="s">
        <v>32</v>
      </c>
      <c r="AT32" s="126"/>
      <c r="AU32" s="235"/>
      <c r="AV32" s="198"/>
      <c r="AW32" s="199"/>
      <c r="AX32" s="205"/>
      <c r="AY32" s="198"/>
      <c r="AZ32" s="220" t="s">
        <v>29</v>
      </c>
      <c r="BA32" s="222"/>
      <c r="BB32" s="176" t="s">
        <v>30</v>
      </c>
      <c r="BC32" s="177"/>
      <c r="BD32" s="176" t="s">
        <v>40</v>
      </c>
      <c r="BE32" s="177"/>
      <c r="BF32" s="205"/>
      <c r="BG32" s="199"/>
      <c r="BH32" s="17"/>
      <c r="BI32" s="202"/>
      <c r="BJ32" s="177"/>
      <c r="BK32" s="176"/>
      <c r="BL32" s="202"/>
      <c r="BM32" s="232" t="s">
        <v>31</v>
      </c>
      <c r="BN32" s="233"/>
      <c r="BO32" s="176" t="s">
        <v>32</v>
      </c>
      <c r="BP32" s="202"/>
      <c r="BQ32" s="237" t="s">
        <v>42</v>
      </c>
      <c r="BR32" s="238"/>
    </row>
    <row r="33" spans="1:70" s="1" customFormat="1" ht="27" customHeight="1">
      <c r="A33" s="260"/>
      <c r="B33" s="249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9"/>
      <c r="O33" s="221"/>
      <c r="P33" s="223"/>
      <c r="Q33" s="205"/>
      <c r="R33" s="199"/>
      <c r="S33" s="205"/>
      <c r="T33" s="199"/>
      <c r="U33" s="176"/>
      <c r="V33" s="177"/>
      <c r="W33" s="205"/>
      <c r="X33" s="199"/>
      <c r="Y33" s="235"/>
      <c r="Z33" s="205"/>
      <c r="AA33" s="198"/>
      <c r="AB33" s="205"/>
      <c r="AC33" s="199"/>
      <c r="AD33" s="202"/>
      <c r="AE33" s="177"/>
      <c r="AF33" s="176"/>
      <c r="AG33" s="177"/>
      <c r="AH33" s="176"/>
      <c r="AI33" s="177"/>
      <c r="AJ33" s="205"/>
      <c r="AK33" s="198"/>
      <c r="AL33" s="31"/>
      <c r="AM33" s="202"/>
      <c r="AN33" s="177"/>
      <c r="AO33" s="176"/>
      <c r="AP33" s="202"/>
      <c r="AQ33" s="127"/>
      <c r="AR33" s="128"/>
      <c r="AS33" s="127"/>
      <c r="AT33" s="128"/>
      <c r="AU33" s="235"/>
      <c r="AV33" s="198"/>
      <c r="AW33" s="199"/>
      <c r="AX33" s="205"/>
      <c r="AY33" s="198"/>
      <c r="AZ33" s="239"/>
      <c r="BA33" s="240"/>
      <c r="BB33" s="176"/>
      <c r="BC33" s="177"/>
      <c r="BD33" s="176"/>
      <c r="BE33" s="177"/>
      <c r="BF33" s="205"/>
      <c r="BG33" s="199"/>
      <c r="BH33" s="17"/>
      <c r="BI33" s="202"/>
      <c r="BJ33" s="177"/>
      <c r="BK33" s="176"/>
      <c r="BL33" s="202"/>
      <c r="BM33" s="176"/>
      <c r="BN33" s="177"/>
      <c r="BO33" s="176"/>
      <c r="BP33" s="202"/>
      <c r="BQ33" s="2"/>
      <c r="BR33" s="7"/>
    </row>
    <row r="34" spans="1:70" s="1" customFormat="1" ht="36.75" customHeight="1" thickBot="1">
      <c r="A34" s="261"/>
      <c r="B34" s="249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9"/>
      <c r="O34" s="221"/>
      <c r="P34" s="223"/>
      <c r="Q34" s="205"/>
      <c r="R34" s="199"/>
      <c r="S34" s="205"/>
      <c r="T34" s="199"/>
      <c r="U34" s="176"/>
      <c r="V34" s="177"/>
      <c r="W34" s="205"/>
      <c r="X34" s="199"/>
      <c r="Y34" s="235"/>
      <c r="Z34" s="205"/>
      <c r="AA34" s="198"/>
      <c r="AB34" s="206"/>
      <c r="AC34" s="201"/>
      <c r="AD34" s="202"/>
      <c r="AE34" s="177"/>
      <c r="AF34" s="176"/>
      <c r="AG34" s="177"/>
      <c r="AH34" s="176"/>
      <c r="AI34" s="177"/>
      <c r="AJ34" s="205"/>
      <c r="AK34" s="198"/>
      <c r="AL34" s="32"/>
      <c r="AM34" s="204"/>
      <c r="AN34" s="243"/>
      <c r="AO34" s="203"/>
      <c r="AP34" s="204"/>
      <c r="AQ34" s="129"/>
      <c r="AR34" s="130"/>
      <c r="AS34" s="129"/>
      <c r="AT34" s="130"/>
      <c r="AU34" s="235"/>
      <c r="AV34" s="200"/>
      <c r="AW34" s="201"/>
      <c r="AX34" s="206"/>
      <c r="AY34" s="200"/>
      <c r="AZ34" s="241"/>
      <c r="BA34" s="242"/>
      <c r="BB34" s="203"/>
      <c r="BC34" s="243"/>
      <c r="BD34" s="176"/>
      <c r="BE34" s="177"/>
      <c r="BF34" s="206"/>
      <c r="BG34" s="201"/>
      <c r="BH34" s="17"/>
      <c r="BI34" s="204"/>
      <c r="BJ34" s="243"/>
      <c r="BK34" s="203"/>
      <c r="BL34" s="204"/>
      <c r="BM34" s="203"/>
      <c r="BN34" s="243"/>
      <c r="BO34" s="203"/>
      <c r="BP34" s="204"/>
      <c r="BQ34" s="3"/>
      <c r="BR34" s="4"/>
    </row>
    <row r="35" spans="1:70" s="1" customFormat="1" ht="16.5" customHeight="1" thickBot="1">
      <c r="A35" s="251" t="s">
        <v>62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3"/>
    </row>
    <row r="36" spans="1:70" s="1" customFormat="1" ht="49.5" customHeight="1">
      <c r="A36" s="8">
        <v>1</v>
      </c>
      <c r="B36" s="92" t="s">
        <v>89</v>
      </c>
      <c r="C36" s="255" t="s">
        <v>92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131">
        <v>3</v>
      </c>
      <c r="P36" s="132"/>
      <c r="Q36" s="254">
        <f aca="true" t="shared" si="0" ref="Q36:Q41">O36*30</f>
        <v>90</v>
      </c>
      <c r="R36" s="184"/>
      <c r="S36" s="183">
        <f aca="true" t="shared" si="1" ref="S36:S41">W36</f>
        <v>90</v>
      </c>
      <c r="T36" s="184"/>
      <c r="U36" s="131"/>
      <c r="V36" s="132"/>
      <c r="W36" s="183">
        <f aca="true" t="shared" si="2" ref="W36:W41">Z36+AV36</f>
        <v>90</v>
      </c>
      <c r="X36" s="184"/>
      <c r="Y36" s="74">
        <v>3</v>
      </c>
      <c r="Z36" s="183">
        <f aca="true" t="shared" si="3" ref="Z36:Z41">Y36*30</f>
        <v>90</v>
      </c>
      <c r="AA36" s="184"/>
      <c r="AB36" s="183">
        <f aca="true" t="shared" si="4" ref="AB36:AB41">AD36+AF36+AH36</f>
        <v>30</v>
      </c>
      <c r="AC36" s="184"/>
      <c r="AD36" s="131">
        <v>16</v>
      </c>
      <c r="AE36" s="132"/>
      <c r="AF36" s="262"/>
      <c r="AG36" s="263"/>
      <c r="AH36" s="131">
        <v>14</v>
      </c>
      <c r="AI36" s="132"/>
      <c r="AJ36" s="183">
        <f aca="true" t="shared" si="5" ref="AJ36:AJ41">Z36-AB36</f>
        <v>60</v>
      </c>
      <c r="AK36" s="184"/>
      <c r="AL36" s="75">
        <f aca="true" t="shared" si="6" ref="AL36:AL41">AJ36/Z36*100</f>
        <v>66.66666666666666</v>
      </c>
      <c r="AM36" s="172"/>
      <c r="AN36" s="132"/>
      <c r="AO36" s="131"/>
      <c r="AP36" s="132"/>
      <c r="AQ36" s="131"/>
      <c r="AR36" s="132"/>
      <c r="AS36" s="131">
        <v>7</v>
      </c>
      <c r="AT36" s="132"/>
      <c r="AU36" s="74"/>
      <c r="AV36" s="183">
        <f aca="true" t="shared" si="7" ref="AV36:AV41">AU36*30</f>
        <v>0</v>
      </c>
      <c r="AW36" s="184"/>
      <c r="AX36" s="183">
        <f aca="true" t="shared" si="8" ref="AX36:AX41">AZ36+BB36+BD36</f>
        <v>0</v>
      </c>
      <c r="AY36" s="244"/>
      <c r="AZ36" s="131"/>
      <c r="BA36" s="132"/>
      <c r="BB36" s="131"/>
      <c r="BC36" s="132"/>
      <c r="BD36" s="131"/>
      <c r="BE36" s="132"/>
      <c r="BF36" s="183">
        <f aca="true" t="shared" si="9" ref="BF36:BF41">AV36-AX36</f>
        <v>0</v>
      </c>
      <c r="BG36" s="184"/>
      <c r="BH36" s="75" t="e">
        <f aca="true" t="shared" si="10" ref="BH36:BH41">BF36/AV36*100</f>
        <v>#DIV/0!</v>
      </c>
      <c r="BI36" s="172"/>
      <c r="BJ36" s="132"/>
      <c r="BK36" s="131"/>
      <c r="BL36" s="250"/>
      <c r="BM36" s="266"/>
      <c r="BN36" s="267"/>
      <c r="BO36" s="131"/>
      <c r="BP36" s="250"/>
      <c r="BQ36" s="264" t="s">
        <v>124</v>
      </c>
      <c r="BR36" s="265"/>
    </row>
    <row r="37" spans="1:70" s="1" customFormat="1" ht="96.75" customHeight="1" hidden="1">
      <c r="A37" s="8"/>
      <c r="B37" s="92"/>
      <c r="C37" s="255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131"/>
      <c r="P37" s="132"/>
      <c r="Q37" s="254">
        <f t="shared" si="0"/>
        <v>0</v>
      </c>
      <c r="R37" s="184"/>
      <c r="S37" s="183">
        <f t="shared" si="1"/>
        <v>0</v>
      </c>
      <c r="T37" s="184"/>
      <c r="U37" s="131"/>
      <c r="V37" s="132"/>
      <c r="W37" s="183">
        <f t="shared" si="2"/>
        <v>0</v>
      </c>
      <c r="X37" s="184"/>
      <c r="Y37" s="74"/>
      <c r="Z37" s="183">
        <f t="shared" si="3"/>
        <v>0</v>
      </c>
      <c r="AA37" s="184"/>
      <c r="AB37" s="183">
        <f t="shared" si="4"/>
        <v>0</v>
      </c>
      <c r="AC37" s="184"/>
      <c r="AD37" s="131"/>
      <c r="AE37" s="132"/>
      <c r="AF37" s="262"/>
      <c r="AG37" s="263"/>
      <c r="AH37" s="131"/>
      <c r="AI37" s="132"/>
      <c r="AJ37" s="183">
        <f t="shared" si="5"/>
        <v>0</v>
      </c>
      <c r="AK37" s="184"/>
      <c r="AL37" s="75" t="e">
        <f t="shared" si="6"/>
        <v>#DIV/0!</v>
      </c>
      <c r="AM37" s="172"/>
      <c r="AN37" s="132"/>
      <c r="AO37" s="131"/>
      <c r="AP37" s="132"/>
      <c r="AQ37" s="131"/>
      <c r="AR37" s="132"/>
      <c r="AS37" s="131"/>
      <c r="AT37" s="132"/>
      <c r="AU37" s="74"/>
      <c r="AV37" s="183">
        <f t="shared" si="7"/>
        <v>0</v>
      </c>
      <c r="AW37" s="184"/>
      <c r="AX37" s="183">
        <f t="shared" si="8"/>
        <v>0</v>
      </c>
      <c r="AY37" s="244"/>
      <c r="AZ37" s="131"/>
      <c r="BA37" s="132"/>
      <c r="BB37" s="131"/>
      <c r="BC37" s="132"/>
      <c r="BD37" s="131"/>
      <c r="BE37" s="132"/>
      <c r="BF37" s="183">
        <f t="shared" si="9"/>
        <v>0</v>
      </c>
      <c r="BG37" s="184"/>
      <c r="BH37" s="75" t="e">
        <f t="shared" si="10"/>
        <v>#DIV/0!</v>
      </c>
      <c r="BI37" s="172"/>
      <c r="BJ37" s="132"/>
      <c r="BK37" s="131"/>
      <c r="BL37" s="250"/>
      <c r="BM37" s="266"/>
      <c r="BN37" s="267"/>
      <c r="BO37" s="131"/>
      <c r="BP37" s="250"/>
      <c r="BQ37" s="257"/>
      <c r="BR37" s="258"/>
    </row>
    <row r="38" spans="1:70" s="1" customFormat="1" ht="43.5" customHeight="1">
      <c r="A38" s="8">
        <v>2</v>
      </c>
      <c r="B38" s="92" t="s">
        <v>91</v>
      </c>
      <c r="C38" s="255" t="s">
        <v>90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131">
        <v>1.5</v>
      </c>
      <c r="P38" s="132"/>
      <c r="Q38" s="254">
        <f>O38*30</f>
        <v>45</v>
      </c>
      <c r="R38" s="184"/>
      <c r="S38" s="183">
        <f>W38</f>
        <v>45</v>
      </c>
      <c r="T38" s="184"/>
      <c r="U38" s="131"/>
      <c r="V38" s="132"/>
      <c r="W38" s="183">
        <f>Z38+AV38</f>
        <v>45</v>
      </c>
      <c r="X38" s="184"/>
      <c r="Y38" s="74">
        <v>1.5</v>
      </c>
      <c r="Z38" s="183">
        <f>Y38*30</f>
        <v>45</v>
      </c>
      <c r="AA38" s="184"/>
      <c r="AB38" s="183">
        <f>AD38+AF38+AH38</f>
        <v>0</v>
      </c>
      <c r="AC38" s="184"/>
      <c r="AD38" s="131"/>
      <c r="AE38" s="132"/>
      <c r="AF38" s="262"/>
      <c r="AG38" s="263"/>
      <c r="AH38" s="131"/>
      <c r="AI38" s="132"/>
      <c r="AJ38" s="183">
        <f>Z38-AB38</f>
        <v>45</v>
      </c>
      <c r="AK38" s="184"/>
      <c r="AL38" s="75">
        <f>AJ38/Z38*100</f>
        <v>100</v>
      </c>
      <c r="AM38" s="172"/>
      <c r="AN38" s="132"/>
      <c r="AO38" s="131"/>
      <c r="AP38" s="132"/>
      <c r="AQ38" s="131"/>
      <c r="AR38" s="132"/>
      <c r="AS38" s="131" t="s">
        <v>84</v>
      </c>
      <c r="AT38" s="132"/>
      <c r="AU38" s="74"/>
      <c r="AV38" s="183">
        <f>AU38*30</f>
        <v>0</v>
      </c>
      <c r="AW38" s="184"/>
      <c r="AX38" s="183">
        <f>AZ38+BB38+BD38</f>
        <v>0</v>
      </c>
      <c r="AY38" s="244"/>
      <c r="AZ38" s="131"/>
      <c r="BA38" s="132"/>
      <c r="BB38" s="131"/>
      <c r="BC38" s="132"/>
      <c r="BD38" s="131"/>
      <c r="BE38" s="132"/>
      <c r="BF38" s="183">
        <f>AV38-AX38</f>
        <v>0</v>
      </c>
      <c r="BG38" s="184"/>
      <c r="BH38" s="75" t="e">
        <f>BF38/AV38*100</f>
        <v>#DIV/0!</v>
      </c>
      <c r="BI38" s="172"/>
      <c r="BJ38" s="132"/>
      <c r="BK38" s="131"/>
      <c r="BL38" s="250"/>
      <c r="BM38" s="266"/>
      <c r="BN38" s="267"/>
      <c r="BO38" s="131"/>
      <c r="BP38" s="250"/>
      <c r="BQ38" s="154" t="s">
        <v>123</v>
      </c>
      <c r="BR38" s="155"/>
    </row>
    <row r="39" spans="1:70" s="1" customFormat="1" ht="38.25" customHeight="1">
      <c r="A39" s="8">
        <v>3</v>
      </c>
      <c r="B39" s="90" t="s">
        <v>93</v>
      </c>
      <c r="C39" s="255" t="s">
        <v>112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131">
        <v>10</v>
      </c>
      <c r="P39" s="132"/>
      <c r="Q39" s="254">
        <f t="shared" si="0"/>
        <v>300</v>
      </c>
      <c r="R39" s="184"/>
      <c r="S39" s="183">
        <f t="shared" si="1"/>
        <v>300</v>
      </c>
      <c r="T39" s="184"/>
      <c r="U39" s="131"/>
      <c r="V39" s="132"/>
      <c r="W39" s="183">
        <f t="shared" si="2"/>
        <v>300</v>
      </c>
      <c r="X39" s="184"/>
      <c r="Y39" s="74">
        <v>3</v>
      </c>
      <c r="Z39" s="183">
        <f t="shared" si="3"/>
        <v>90</v>
      </c>
      <c r="AA39" s="184"/>
      <c r="AB39" s="183">
        <f t="shared" si="4"/>
        <v>30</v>
      </c>
      <c r="AC39" s="184"/>
      <c r="AD39" s="131"/>
      <c r="AE39" s="132"/>
      <c r="AF39" s="131"/>
      <c r="AG39" s="132"/>
      <c r="AH39" s="131">
        <v>30</v>
      </c>
      <c r="AI39" s="132"/>
      <c r="AJ39" s="183">
        <f t="shared" si="5"/>
        <v>60</v>
      </c>
      <c r="AK39" s="184"/>
      <c r="AL39" s="75">
        <f t="shared" si="6"/>
        <v>66.66666666666666</v>
      </c>
      <c r="AM39" s="172"/>
      <c r="AN39" s="132"/>
      <c r="AO39" s="131"/>
      <c r="AP39" s="132"/>
      <c r="AQ39" s="131">
        <v>7</v>
      </c>
      <c r="AR39" s="132"/>
      <c r="AS39" s="131"/>
      <c r="AT39" s="132"/>
      <c r="AU39" s="74">
        <v>7</v>
      </c>
      <c r="AV39" s="183">
        <f t="shared" si="7"/>
        <v>210</v>
      </c>
      <c r="AW39" s="184"/>
      <c r="AX39" s="183">
        <f t="shared" si="8"/>
        <v>84</v>
      </c>
      <c r="AY39" s="244"/>
      <c r="AZ39" s="131"/>
      <c r="BA39" s="132"/>
      <c r="BB39" s="131"/>
      <c r="BC39" s="132"/>
      <c r="BD39" s="262">
        <v>84</v>
      </c>
      <c r="BE39" s="263"/>
      <c r="BF39" s="183">
        <f t="shared" si="9"/>
        <v>126</v>
      </c>
      <c r="BG39" s="184"/>
      <c r="BH39" s="75">
        <f t="shared" si="10"/>
        <v>60</v>
      </c>
      <c r="BI39" s="172"/>
      <c r="BJ39" s="132"/>
      <c r="BK39" s="131"/>
      <c r="BL39" s="250"/>
      <c r="BM39" s="266">
        <v>8</v>
      </c>
      <c r="BN39" s="267"/>
      <c r="BO39" s="131"/>
      <c r="BP39" s="250"/>
      <c r="BQ39" s="154" t="s">
        <v>110</v>
      </c>
      <c r="BR39" s="155"/>
    </row>
    <row r="40" spans="1:70" s="1" customFormat="1" ht="54" customHeight="1">
      <c r="A40" s="8">
        <v>4</v>
      </c>
      <c r="B40" s="90" t="s">
        <v>99</v>
      </c>
      <c r="C40" s="255" t="s">
        <v>94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131">
        <v>7</v>
      </c>
      <c r="P40" s="132"/>
      <c r="Q40" s="254">
        <f t="shared" si="0"/>
        <v>210</v>
      </c>
      <c r="R40" s="184"/>
      <c r="S40" s="183">
        <f t="shared" si="1"/>
        <v>210</v>
      </c>
      <c r="T40" s="184"/>
      <c r="U40" s="131"/>
      <c r="V40" s="132"/>
      <c r="W40" s="183">
        <f t="shared" si="2"/>
        <v>210</v>
      </c>
      <c r="X40" s="184"/>
      <c r="Y40" s="74">
        <v>2.5</v>
      </c>
      <c r="Z40" s="183">
        <f t="shared" si="3"/>
        <v>75</v>
      </c>
      <c r="AA40" s="184"/>
      <c r="AB40" s="183">
        <f t="shared" si="4"/>
        <v>22</v>
      </c>
      <c r="AC40" s="184"/>
      <c r="AD40" s="131">
        <v>12</v>
      </c>
      <c r="AE40" s="132"/>
      <c r="AF40" s="131"/>
      <c r="AG40" s="132"/>
      <c r="AH40" s="131">
        <v>10</v>
      </c>
      <c r="AI40" s="132"/>
      <c r="AJ40" s="183">
        <f t="shared" si="5"/>
        <v>53</v>
      </c>
      <c r="AK40" s="184"/>
      <c r="AL40" s="75">
        <f t="shared" si="6"/>
        <v>70.66666666666667</v>
      </c>
      <c r="AM40" s="172"/>
      <c r="AN40" s="132"/>
      <c r="AO40" s="131"/>
      <c r="AP40" s="132"/>
      <c r="AQ40" s="131">
        <v>7</v>
      </c>
      <c r="AR40" s="132"/>
      <c r="AS40" s="131"/>
      <c r="AT40" s="132"/>
      <c r="AU40" s="74">
        <v>4.5</v>
      </c>
      <c r="AV40" s="183">
        <f t="shared" si="7"/>
        <v>135</v>
      </c>
      <c r="AW40" s="184"/>
      <c r="AX40" s="183">
        <f t="shared" si="8"/>
        <v>46</v>
      </c>
      <c r="AY40" s="244"/>
      <c r="AZ40" s="131">
        <v>24</v>
      </c>
      <c r="BA40" s="132"/>
      <c r="BB40" s="131"/>
      <c r="BC40" s="132"/>
      <c r="BD40" s="131">
        <v>22</v>
      </c>
      <c r="BE40" s="132"/>
      <c r="BF40" s="183">
        <f t="shared" si="9"/>
        <v>89</v>
      </c>
      <c r="BG40" s="184"/>
      <c r="BH40" s="75">
        <f t="shared" si="10"/>
        <v>65.92592592592592</v>
      </c>
      <c r="BI40" s="172"/>
      <c r="BJ40" s="132"/>
      <c r="BK40" s="131"/>
      <c r="BL40" s="250"/>
      <c r="BM40" s="266">
        <v>8</v>
      </c>
      <c r="BN40" s="267"/>
      <c r="BO40" s="131"/>
      <c r="BP40" s="250"/>
      <c r="BQ40" s="154" t="s">
        <v>123</v>
      </c>
      <c r="BR40" s="155"/>
    </row>
    <row r="41" spans="1:70" s="1" customFormat="1" ht="48" customHeight="1" hidden="1">
      <c r="A41" s="8"/>
      <c r="B41" s="90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133"/>
      <c r="P41" s="134"/>
      <c r="Q41" s="159">
        <f t="shared" si="0"/>
        <v>0</v>
      </c>
      <c r="R41" s="149"/>
      <c r="S41" s="147">
        <f t="shared" si="1"/>
        <v>0</v>
      </c>
      <c r="T41" s="149"/>
      <c r="U41" s="133"/>
      <c r="V41" s="134"/>
      <c r="W41" s="147">
        <f t="shared" si="2"/>
        <v>0</v>
      </c>
      <c r="X41" s="149"/>
      <c r="Y41" s="48"/>
      <c r="Z41" s="147">
        <f t="shared" si="3"/>
        <v>0</v>
      </c>
      <c r="AA41" s="149"/>
      <c r="AB41" s="147">
        <f t="shared" si="4"/>
        <v>0</v>
      </c>
      <c r="AC41" s="149"/>
      <c r="AD41" s="133"/>
      <c r="AE41" s="134"/>
      <c r="AF41" s="133"/>
      <c r="AG41" s="134"/>
      <c r="AH41" s="133"/>
      <c r="AI41" s="134"/>
      <c r="AJ41" s="147">
        <f t="shared" si="5"/>
        <v>0</v>
      </c>
      <c r="AK41" s="149"/>
      <c r="AL41" s="18" t="e">
        <f t="shared" si="6"/>
        <v>#DIV/0!</v>
      </c>
      <c r="AM41" s="150"/>
      <c r="AN41" s="134"/>
      <c r="AO41" s="133"/>
      <c r="AP41" s="134"/>
      <c r="AQ41" s="133"/>
      <c r="AR41" s="134"/>
      <c r="AS41" s="133"/>
      <c r="AT41" s="134"/>
      <c r="AU41" s="48"/>
      <c r="AV41" s="147">
        <f t="shared" si="7"/>
        <v>0</v>
      </c>
      <c r="AW41" s="149"/>
      <c r="AX41" s="147">
        <f t="shared" si="8"/>
        <v>0</v>
      </c>
      <c r="AY41" s="148"/>
      <c r="AZ41" s="133"/>
      <c r="BA41" s="134"/>
      <c r="BB41" s="133"/>
      <c r="BC41" s="134"/>
      <c r="BD41" s="271"/>
      <c r="BE41" s="272"/>
      <c r="BF41" s="147">
        <f t="shared" si="9"/>
        <v>0</v>
      </c>
      <c r="BG41" s="149"/>
      <c r="BH41" s="18" t="e">
        <f t="shared" si="10"/>
        <v>#DIV/0!</v>
      </c>
      <c r="BI41" s="150"/>
      <c r="BJ41" s="134"/>
      <c r="BK41" s="133"/>
      <c r="BL41" s="156"/>
      <c r="BM41" s="166"/>
      <c r="BN41" s="167"/>
      <c r="BO41" s="133"/>
      <c r="BP41" s="156"/>
      <c r="BQ41" s="154"/>
      <c r="BR41" s="155"/>
    </row>
    <row r="42" spans="1:70" s="1" customFormat="1" ht="54.75" customHeight="1" hidden="1">
      <c r="A42" s="50"/>
      <c r="B42" s="102"/>
      <c r="C42" s="27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131"/>
      <c r="P42" s="132"/>
      <c r="Q42" s="254">
        <f aca="true" t="shared" si="11" ref="Q42:Q47">O42*30</f>
        <v>0</v>
      </c>
      <c r="R42" s="184"/>
      <c r="S42" s="183">
        <f aca="true" t="shared" si="12" ref="S42:S47">W42</f>
        <v>0</v>
      </c>
      <c r="T42" s="184"/>
      <c r="U42" s="131"/>
      <c r="V42" s="132"/>
      <c r="W42" s="183">
        <f aca="true" t="shared" si="13" ref="W42:W47">Z42+AV42</f>
        <v>0</v>
      </c>
      <c r="X42" s="184"/>
      <c r="Y42" s="74"/>
      <c r="Z42" s="183">
        <f aca="true" t="shared" si="14" ref="Z42:Z47">Y42*30</f>
        <v>0</v>
      </c>
      <c r="AA42" s="184"/>
      <c r="AB42" s="183">
        <f aca="true" t="shared" si="15" ref="AB42:AB47">AD42+AF42+AH42</f>
        <v>0</v>
      </c>
      <c r="AC42" s="184"/>
      <c r="AD42" s="131"/>
      <c r="AE42" s="132"/>
      <c r="AF42" s="131"/>
      <c r="AG42" s="132"/>
      <c r="AH42" s="131"/>
      <c r="AI42" s="132"/>
      <c r="AJ42" s="183">
        <f aca="true" t="shared" si="16" ref="AJ42:AJ47">Z42-AB42</f>
        <v>0</v>
      </c>
      <c r="AK42" s="184"/>
      <c r="AL42" s="103" t="e">
        <f aca="true" t="shared" si="17" ref="AL42:AL48">AJ42/Z42*100</f>
        <v>#DIV/0!</v>
      </c>
      <c r="AM42" s="172"/>
      <c r="AN42" s="132"/>
      <c r="AO42" s="131"/>
      <c r="AP42" s="132"/>
      <c r="AQ42" s="131"/>
      <c r="AR42" s="132"/>
      <c r="AS42" s="131"/>
      <c r="AT42" s="132"/>
      <c r="AU42" s="74"/>
      <c r="AV42" s="183">
        <f aca="true" t="shared" si="18" ref="AV42:AV47">AU42*30</f>
        <v>0</v>
      </c>
      <c r="AW42" s="184"/>
      <c r="AX42" s="183">
        <f aca="true" t="shared" si="19" ref="AX42:AX47">AZ42+BB42+BD42</f>
        <v>0</v>
      </c>
      <c r="AY42" s="244"/>
      <c r="AZ42" s="131"/>
      <c r="BA42" s="132"/>
      <c r="BB42" s="131"/>
      <c r="BC42" s="132"/>
      <c r="BD42" s="131"/>
      <c r="BE42" s="132"/>
      <c r="BF42" s="183">
        <f aca="true" t="shared" si="20" ref="BF42:BF47">AV42-AX42</f>
        <v>0</v>
      </c>
      <c r="BG42" s="184"/>
      <c r="BH42" s="75" t="e">
        <f aca="true" t="shared" si="21" ref="BH42:BH53">BF42/AV42*100</f>
        <v>#DIV/0!</v>
      </c>
      <c r="BI42" s="172"/>
      <c r="BJ42" s="132"/>
      <c r="BK42" s="131"/>
      <c r="BL42" s="250"/>
      <c r="BM42" s="266"/>
      <c r="BN42" s="267"/>
      <c r="BO42" s="262"/>
      <c r="BP42" s="276"/>
      <c r="BQ42" s="270"/>
      <c r="BR42" s="155"/>
    </row>
    <row r="43" spans="1:70" s="1" customFormat="1" ht="2.25" customHeight="1" hidden="1">
      <c r="A43" s="73"/>
      <c r="B43" s="90"/>
      <c r="C43" s="255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31"/>
      <c r="P43" s="132"/>
      <c r="Q43" s="254">
        <f t="shared" si="11"/>
        <v>0</v>
      </c>
      <c r="R43" s="184"/>
      <c r="S43" s="183">
        <f t="shared" si="12"/>
        <v>0</v>
      </c>
      <c r="T43" s="184"/>
      <c r="U43" s="131"/>
      <c r="V43" s="132"/>
      <c r="W43" s="183">
        <f t="shared" si="13"/>
        <v>0</v>
      </c>
      <c r="X43" s="184"/>
      <c r="Y43" s="74"/>
      <c r="Z43" s="183">
        <f t="shared" si="14"/>
        <v>0</v>
      </c>
      <c r="AA43" s="184"/>
      <c r="AB43" s="183">
        <f t="shared" si="15"/>
        <v>0</v>
      </c>
      <c r="AC43" s="184"/>
      <c r="AD43" s="131"/>
      <c r="AE43" s="132"/>
      <c r="AF43" s="262"/>
      <c r="AG43" s="263"/>
      <c r="AH43" s="131"/>
      <c r="AI43" s="132"/>
      <c r="AJ43" s="183">
        <f t="shared" si="16"/>
        <v>0</v>
      </c>
      <c r="AK43" s="184"/>
      <c r="AL43" s="75" t="e">
        <f t="shared" si="17"/>
        <v>#DIV/0!</v>
      </c>
      <c r="AM43" s="172"/>
      <c r="AN43" s="132"/>
      <c r="AO43" s="131"/>
      <c r="AP43" s="132"/>
      <c r="AQ43" s="131"/>
      <c r="AR43" s="132"/>
      <c r="AS43" s="131"/>
      <c r="AT43" s="132"/>
      <c r="AU43" s="74"/>
      <c r="AV43" s="183">
        <f t="shared" si="18"/>
        <v>0</v>
      </c>
      <c r="AW43" s="184"/>
      <c r="AX43" s="183">
        <f t="shared" si="19"/>
        <v>0</v>
      </c>
      <c r="AY43" s="244"/>
      <c r="AZ43" s="131"/>
      <c r="BA43" s="132"/>
      <c r="BB43" s="131"/>
      <c r="BC43" s="132"/>
      <c r="BD43" s="131"/>
      <c r="BE43" s="132"/>
      <c r="BF43" s="183">
        <f t="shared" si="20"/>
        <v>0</v>
      </c>
      <c r="BG43" s="184"/>
      <c r="BH43" s="75" t="e">
        <f t="shared" si="21"/>
        <v>#DIV/0!</v>
      </c>
      <c r="BI43" s="172"/>
      <c r="BJ43" s="132"/>
      <c r="BK43" s="131"/>
      <c r="BL43" s="250"/>
      <c r="BM43" s="266"/>
      <c r="BN43" s="267"/>
      <c r="BO43" s="131"/>
      <c r="BP43" s="250"/>
      <c r="BQ43" s="154"/>
      <c r="BR43" s="155"/>
    </row>
    <row r="44" spans="1:70" s="1" customFormat="1" ht="21.75" customHeight="1" hidden="1">
      <c r="A44" s="8"/>
      <c r="B44" s="90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133"/>
      <c r="P44" s="134"/>
      <c r="Q44" s="159">
        <f t="shared" si="11"/>
        <v>0</v>
      </c>
      <c r="R44" s="149"/>
      <c r="S44" s="147">
        <f t="shared" si="12"/>
        <v>0</v>
      </c>
      <c r="T44" s="149"/>
      <c r="U44" s="133"/>
      <c r="V44" s="134"/>
      <c r="W44" s="147">
        <f t="shared" si="13"/>
        <v>0</v>
      </c>
      <c r="X44" s="149"/>
      <c r="Y44" s="48"/>
      <c r="Z44" s="147">
        <f t="shared" si="14"/>
        <v>0</v>
      </c>
      <c r="AA44" s="149"/>
      <c r="AB44" s="147">
        <f t="shared" si="15"/>
        <v>0</v>
      </c>
      <c r="AC44" s="149"/>
      <c r="AD44" s="133"/>
      <c r="AE44" s="134"/>
      <c r="AF44" s="133"/>
      <c r="AG44" s="134"/>
      <c r="AH44" s="133"/>
      <c r="AI44" s="134"/>
      <c r="AJ44" s="147">
        <f t="shared" si="16"/>
        <v>0</v>
      </c>
      <c r="AK44" s="149"/>
      <c r="AL44" s="18" t="e">
        <f t="shared" si="17"/>
        <v>#DIV/0!</v>
      </c>
      <c r="AM44" s="150"/>
      <c r="AN44" s="134"/>
      <c r="AO44" s="133"/>
      <c r="AP44" s="134"/>
      <c r="AQ44" s="133"/>
      <c r="AR44" s="134"/>
      <c r="AS44" s="133"/>
      <c r="AT44" s="134"/>
      <c r="AU44" s="48"/>
      <c r="AV44" s="147">
        <f t="shared" si="18"/>
        <v>0</v>
      </c>
      <c r="AW44" s="149"/>
      <c r="AX44" s="147">
        <f t="shared" si="19"/>
        <v>0</v>
      </c>
      <c r="AY44" s="148"/>
      <c r="AZ44" s="133"/>
      <c r="BA44" s="134"/>
      <c r="BB44" s="133"/>
      <c r="BC44" s="134"/>
      <c r="BD44" s="133"/>
      <c r="BE44" s="134"/>
      <c r="BF44" s="147">
        <f t="shared" si="20"/>
        <v>0</v>
      </c>
      <c r="BG44" s="149"/>
      <c r="BH44" s="18" t="e">
        <f t="shared" si="21"/>
        <v>#DIV/0!</v>
      </c>
      <c r="BI44" s="150"/>
      <c r="BJ44" s="134"/>
      <c r="BK44" s="133"/>
      <c r="BL44" s="156"/>
      <c r="BM44" s="166"/>
      <c r="BN44" s="167"/>
      <c r="BO44" s="133"/>
      <c r="BP44" s="156"/>
      <c r="BQ44" s="154"/>
      <c r="BR44" s="155"/>
    </row>
    <row r="45" spans="1:70" s="1" customFormat="1" ht="24" customHeight="1" hidden="1">
      <c r="A45" s="8"/>
      <c r="B45" s="9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133"/>
      <c r="P45" s="134"/>
      <c r="Q45" s="159">
        <f t="shared" si="11"/>
        <v>0</v>
      </c>
      <c r="R45" s="149"/>
      <c r="S45" s="147">
        <f t="shared" si="12"/>
        <v>0</v>
      </c>
      <c r="T45" s="149"/>
      <c r="U45" s="133"/>
      <c r="V45" s="134"/>
      <c r="W45" s="147">
        <f t="shared" si="13"/>
        <v>0</v>
      </c>
      <c r="X45" s="149"/>
      <c r="Y45" s="48"/>
      <c r="Z45" s="147">
        <f t="shared" si="14"/>
        <v>0</v>
      </c>
      <c r="AA45" s="149"/>
      <c r="AB45" s="147">
        <f t="shared" si="15"/>
        <v>0</v>
      </c>
      <c r="AC45" s="149"/>
      <c r="AD45" s="133"/>
      <c r="AE45" s="134"/>
      <c r="AF45" s="133"/>
      <c r="AG45" s="134"/>
      <c r="AH45" s="133"/>
      <c r="AI45" s="134"/>
      <c r="AJ45" s="147">
        <f t="shared" si="16"/>
        <v>0</v>
      </c>
      <c r="AK45" s="149"/>
      <c r="AL45" s="18" t="e">
        <f t="shared" si="17"/>
        <v>#DIV/0!</v>
      </c>
      <c r="AM45" s="150"/>
      <c r="AN45" s="134"/>
      <c r="AO45" s="133"/>
      <c r="AP45" s="134"/>
      <c r="AQ45" s="133"/>
      <c r="AR45" s="134"/>
      <c r="AS45" s="133"/>
      <c r="AT45" s="134"/>
      <c r="AU45" s="48"/>
      <c r="AV45" s="147">
        <f t="shared" si="18"/>
        <v>0</v>
      </c>
      <c r="AW45" s="149"/>
      <c r="AX45" s="147">
        <f t="shared" si="19"/>
        <v>0</v>
      </c>
      <c r="AY45" s="148"/>
      <c r="AZ45" s="133"/>
      <c r="BA45" s="134"/>
      <c r="BB45" s="133"/>
      <c r="BC45" s="134"/>
      <c r="BD45" s="133"/>
      <c r="BE45" s="134"/>
      <c r="BF45" s="147">
        <f t="shared" si="20"/>
        <v>0</v>
      </c>
      <c r="BG45" s="149"/>
      <c r="BH45" s="18" t="e">
        <f t="shared" si="21"/>
        <v>#DIV/0!</v>
      </c>
      <c r="BI45" s="150"/>
      <c r="BJ45" s="134"/>
      <c r="BK45" s="133"/>
      <c r="BL45" s="156"/>
      <c r="BM45" s="166"/>
      <c r="BN45" s="167"/>
      <c r="BO45" s="133"/>
      <c r="BP45" s="156"/>
      <c r="BQ45" s="154"/>
      <c r="BR45" s="155"/>
    </row>
    <row r="46" spans="1:70" s="1" customFormat="1" ht="27.75" customHeight="1" hidden="1">
      <c r="A46" s="8"/>
      <c r="B46" s="9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133"/>
      <c r="P46" s="134"/>
      <c r="Q46" s="159">
        <f t="shared" si="11"/>
        <v>0</v>
      </c>
      <c r="R46" s="149"/>
      <c r="S46" s="147">
        <f t="shared" si="12"/>
        <v>0</v>
      </c>
      <c r="T46" s="149"/>
      <c r="U46" s="133"/>
      <c r="V46" s="134"/>
      <c r="W46" s="147">
        <f t="shared" si="13"/>
        <v>0</v>
      </c>
      <c r="X46" s="149"/>
      <c r="Y46" s="48"/>
      <c r="Z46" s="147">
        <f t="shared" si="14"/>
        <v>0</v>
      </c>
      <c r="AA46" s="149"/>
      <c r="AB46" s="147">
        <f t="shared" si="15"/>
        <v>0</v>
      </c>
      <c r="AC46" s="149"/>
      <c r="AD46" s="133"/>
      <c r="AE46" s="134"/>
      <c r="AF46" s="133"/>
      <c r="AG46" s="134"/>
      <c r="AH46" s="133"/>
      <c r="AI46" s="134"/>
      <c r="AJ46" s="147">
        <f t="shared" si="16"/>
        <v>0</v>
      </c>
      <c r="AK46" s="149"/>
      <c r="AL46" s="18" t="e">
        <f t="shared" si="17"/>
        <v>#DIV/0!</v>
      </c>
      <c r="AM46" s="150"/>
      <c r="AN46" s="134"/>
      <c r="AO46" s="133"/>
      <c r="AP46" s="134"/>
      <c r="AQ46" s="133"/>
      <c r="AR46" s="134"/>
      <c r="AS46" s="133"/>
      <c r="AT46" s="134"/>
      <c r="AU46" s="48"/>
      <c r="AV46" s="147">
        <f t="shared" si="18"/>
        <v>0</v>
      </c>
      <c r="AW46" s="149"/>
      <c r="AX46" s="147">
        <f t="shared" si="19"/>
        <v>0</v>
      </c>
      <c r="AY46" s="148"/>
      <c r="AZ46" s="133"/>
      <c r="BA46" s="134"/>
      <c r="BB46" s="133"/>
      <c r="BC46" s="134"/>
      <c r="BD46" s="133"/>
      <c r="BE46" s="134"/>
      <c r="BF46" s="147">
        <f t="shared" si="20"/>
        <v>0</v>
      </c>
      <c r="BG46" s="149"/>
      <c r="BH46" s="18" t="e">
        <f t="shared" si="21"/>
        <v>#DIV/0!</v>
      </c>
      <c r="BI46" s="150"/>
      <c r="BJ46" s="134"/>
      <c r="BK46" s="133"/>
      <c r="BL46" s="156"/>
      <c r="BM46" s="166"/>
      <c r="BN46" s="167"/>
      <c r="BO46" s="133"/>
      <c r="BP46" s="156"/>
      <c r="BQ46" s="154"/>
      <c r="BR46" s="155"/>
    </row>
    <row r="47" spans="1:70" s="1" customFormat="1" ht="24" customHeight="1" hidden="1">
      <c r="A47" s="8"/>
      <c r="B47" s="9"/>
      <c r="C47" s="255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131"/>
      <c r="P47" s="132"/>
      <c r="Q47" s="254">
        <f t="shared" si="11"/>
        <v>0</v>
      </c>
      <c r="R47" s="184"/>
      <c r="S47" s="183">
        <f t="shared" si="12"/>
        <v>0</v>
      </c>
      <c r="T47" s="184"/>
      <c r="U47" s="131"/>
      <c r="V47" s="132"/>
      <c r="W47" s="183">
        <f t="shared" si="13"/>
        <v>0</v>
      </c>
      <c r="X47" s="184"/>
      <c r="Y47" s="74"/>
      <c r="Z47" s="183">
        <f t="shared" si="14"/>
        <v>0</v>
      </c>
      <c r="AA47" s="184"/>
      <c r="AB47" s="183">
        <f t="shared" si="15"/>
        <v>0</v>
      </c>
      <c r="AC47" s="184"/>
      <c r="AD47" s="131"/>
      <c r="AE47" s="132"/>
      <c r="AF47" s="262"/>
      <c r="AG47" s="263"/>
      <c r="AH47" s="131"/>
      <c r="AI47" s="132"/>
      <c r="AJ47" s="183">
        <f t="shared" si="16"/>
        <v>0</v>
      </c>
      <c r="AK47" s="184"/>
      <c r="AL47" s="75" t="e">
        <f t="shared" si="17"/>
        <v>#DIV/0!</v>
      </c>
      <c r="AM47" s="172"/>
      <c r="AN47" s="132"/>
      <c r="AO47" s="131"/>
      <c r="AP47" s="132"/>
      <c r="AQ47" s="131"/>
      <c r="AR47" s="132"/>
      <c r="AS47" s="131"/>
      <c r="AT47" s="132"/>
      <c r="AU47" s="74"/>
      <c r="AV47" s="183">
        <f t="shared" si="18"/>
        <v>0</v>
      </c>
      <c r="AW47" s="184"/>
      <c r="AX47" s="183">
        <f t="shared" si="19"/>
        <v>0</v>
      </c>
      <c r="AY47" s="244"/>
      <c r="AZ47" s="131"/>
      <c r="BA47" s="132"/>
      <c r="BB47" s="131"/>
      <c r="BC47" s="132"/>
      <c r="BD47" s="131"/>
      <c r="BE47" s="132"/>
      <c r="BF47" s="183">
        <f t="shared" si="20"/>
        <v>0</v>
      </c>
      <c r="BG47" s="184"/>
      <c r="BH47" s="75" t="e">
        <f t="shared" si="21"/>
        <v>#DIV/0!</v>
      </c>
      <c r="BI47" s="172"/>
      <c r="BJ47" s="132"/>
      <c r="BK47" s="131"/>
      <c r="BL47" s="250"/>
      <c r="BM47" s="266"/>
      <c r="BN47" s="267"/>
      <c r="BO47" s="131"/>
      <c r="BP47" s="250"/>
      <c r="BQ47" s="257"/>
      <c r="BR47" s="258"/>
    </row>
    <row r="48" spans="1:70" s="1" customFormat="1" ht="16.5" thickBot="1">
      <c r="A48" s="10"/>
      <c r="B48" s="11"/>
      <c r="C48" s="152" t="s">
        <v>33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153"/>
      <c r="O48" s="273">
        <f>SUM(O36:P47)</f>
        <v>21.5</v>
      </c>
      <c r="P48" s="274"/>
      <c r="Q48" s="273">
        <f>SUM(Q36:R47)</f>
        <v>645</v>
      </c>
      <c r="R48" s="274"/>
      <c r="S48" s="273">
        <f>SUM(S36:T47)</f>
        <v>645</v>
      </c>
      <c r="T48" s="274"/>
      <c r="U48" s="273">
        <f>SUM(U36:V47)</f>
        <v>0</v>
      </c>
      <c r="V48" s="274"/>
      <c r="W48" s="273">
        <f>SUM(W36:X47)</f>
        <v>645</v>
      </c>
      <c r="X48" s="274"/>
      <c r="Y48" s="88">
        <f>SUM(Y36:Y47)</f>
        <v>10</v>
      </c>
      <c r="Z48" s="278">
        <f>SUM(Z36:AA47)</f>
        <v>300</v>
      </c>
      <c r="AA48" s="279"/>
      <c r="AB48" s="273">
        <f>SUM(AB36:AC47)</f>
        <v>82</v>
      </c>
      <c r="AC48" s="274"/>
      <c r="AD48" s="273">
        <f>SUM(AD36:AE47)</f>
        <v>28</v>
      </c>
      <c r="AE48" s="274"/>
      <c r="AF48" s="273">
        <f>SUM(AF36:AG47)</f>
        <v>0</v>
      </c>
      <c r="AG48" s="274"/>
      <c r="AH48" s="273">
        <f>SUM(AH36:AI47)</f>
        <v>54</v>
      </c>
      <c r="AI48" s="274"/>
      <c r="AJ48" s="273">
        <f>SUM(AJ36:AK47)</f>
        <v>218</v>
      </c>
      <c r="AK48" s="274"/>
      <c r="AL48" s="33">
        <f t="shared" si="17"/>
        <v>72.66666666666667</v>
      </c>
      <c r="AM48" s="150"/>
      <c r="AN48" s="134"/>
      <c r="AO48" s="133"/>
      <c r="AP48" s="134"/>
      <c r="AQ48" s="133"/>
      <c r="AR48" s="134"/>
      <c r="AS48" s="133"/>
      <c r="AT48" s="134"/>
      <c r="AU48" s="88">
        <f>SUM(AU36:AU47)</f>
        <v>11.5</v>
      </c>
      <c r="AV48" s="278">
        <f>SUM(AV36:AW47)</f>
        <v>345</v>
      </c>
      <c r="AW48" s="279"/>
      <c r="AX48" s="273">
        <f>SUM(AX36:AY47)</f>
        <v>130</v>
      </c>
      <c r="AY48" s="274"/>
      <c r="AZ48" s="273">
        <f>SUM(AZ36:BA47)</f>
        <v>24</v>
      </c>
      <c r="BA48" s="274"/>
      <c r="BB48" s="273">
        <f>SUM(BB36:BC47)</f>
        <v>0</v>
      </c>
      <c r="BC48" s="274"/>
      <c r="BD48" s="273">
        <f>SUM(BD36:BE47)</f>
        <v>106</v>
      </c>
      <c r="BE48" s="274"/>
      <c r="BF48" s="273">
        <f>SUM(BF36:BG47)</f>
        <v>215</v>
      </c>
      <c r="BG48" s="274"/>
      <c r="BH48" s="19"/>
      <c r="BI48" s="277"/>
      <c r="BJ48" s="153"/>
      <c r="BK48" s="152"/>
      <c r="BL48" s="153"/>
      <c r="BM48" s="152"/>
      <c r="BN48" s="153"/>
      <c r="BO48" s="152"/>
      <c r="BP48" s="153"/>
      <c r="BQ48" s="168"/>
      <c r="BR48" s="169"/>
    </row>
    <row r="49" spans="1:70" s="1" customFormat="1" ht="14.25" customHeight="1" thickBot="1">
      <c r="A49" s="280" t="s">
        <v>63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2"/>
    </row>
    <row r="50" spans="1:70" s="1" customFormat="1" ht="45.75" customHeight="1">
      <c r="A50" s="8">
        <v>5</v>
      </c>
      <c r="B50" s="9" t="s">
        <v>101</v>
      </c>
      <c r="C50" s="268" t="s">
        <v>95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133">
        <v>10</v>
      </c>
      <c r="P50" s="134"/>
      <c r="Q50" s="159">
        <f>O50*30</f>
        <v>300</v>
      </c>
      <c r="R50" s="149"/>
      <c r="S50" s="147">
        <f>W50</f>
        <v>300</v>
      </c>
      <c r="T50" s="149"/>
      <c r="U50" s="133"/>
      <c r="V50" s="134"/>
      <c r="W50" s="147">
        <f>Z50+AV50</f>
        <v>300</v>
      </c>
      <c r="X50" s="149"/>
      <c r="Y50" s="48">
        <v>2</v>
      </c>
      <c r="Z50" s="147">
        <f>Y50*30</f>
        <v>60</v>
      </c>
      <c r="AA50" s="149"/>
      <c r="AB50" s="147">
        <f>AD50+AF50+AH50</f>
        <v>30</v>
      </c>
      <c r="AC50" s="149"/>
      <c r="AD50" s="133"/>
      <c r="AE50" s="134"/>
      <c r="AF50" s="133"/>
      <c r="AG50" s="134"/>
      <c r="AH50" s="133">
        <v>30</v>
      </c>
      <c r="AI50" s="134"/>
      <c r="AJ50" s="147">
        <f>Z50-AB50</f>
        <v>30</v>
      </c>
      <c r="AK50" s="149"/>
      <c r="AL50" s="18">
        <f aca="true" t="shared" si="22" ref="AL50:AL55">AJ50/Z50*100</f>
        <v>50</v>
      </c>
      <c r="AM50" s="150"/>
      <c r="AN50" s="134"/>
      <c r="AO50" s="133"/>
      <c r="AP50" s="134"/>
      <c r="AQ50" s="133"/>
      <c r="AR50" s="134"/>
      <c r="AS50" s="133">
        <v>7</v>
      </c>
      <c r="AT50" s="134"/>
      <c r="AU50" s="48">
        <v>8</v>
      </c>
      <c r="AV50" s="147">
        <f>AU50*30</f>
        <v>240</v>
      </c>
      <c r="AW50" s="149"/>
      <c r="AX50" s="147">
        <f>AZ50+BB50+BD50</f>
        <v>82</v>
      </c>
      <c r="AY50" s="148"/>
      <c r="AZ50" s="133"/>
      <c r="BA50" s="134"/>
      <c r="BB50" s="133"/>
      <c r="BC50" s="134"/>
      <c r="BD50" s="133">
        <v>82</v>
      </c>
      <c r="BE50" s="134"/>
      <c r="BF50" s="147">
        <f>AV50-AX50</f>
        <v>158</v>
      </c>
      <c r="BG50" s="149"/>
      <c r="BH50" s="18">
        <f t="shared" si="21"/>
        <v>65.83333333333333</v>
      </c>
      <c r="BI50" s="283"/>
      <c r="BJ50" s="284"/>
      <c r="BK50" s="133"/>
      <c r="BL50" s="156"/>
      <c r="BM50" s="166">
        <v>8</v>
      </c>
      <c r="BN50" s="167"/>
      <c r="BO50" s="133"/>
      <c r="BP50" s="156"/>
      <c r="BQ50" s="154" t="s">
        <v>123</v>
      </c>
      <c r="BR50" s="155"/>
    </row>
    <row r="51" spans="1:70" s="1" customFormat="1" ht="33.75" customHeight="1">
      <c r="A51" s="8">
        <v>6</v>
      </c>
      <c r="B51" s="9" t="s">
        <v>97</v>
      </c>
      <c r="C51" s="268" t="s">
        <v>96</v>
      </c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133">
        <v>3</v>
      </c>
      <c r="P51" s="134"/>
      <c r="Q51" s="159">
        <f>O51*30</f>
        <v>90</v>
      </c>
      <c r="R51" s="149"/>
      <c r="S51" s="147">
        <f>W51</f>
        <v>90</v>
      </c>
      <c r="T51" s="149"/>
      <c r="U51" s="133"/>
      <c r="V51" s="134"/>
      <c r="W51" s="147">
        <f>Z51+AV51</f>
        <v>90</v>
      </c>
      <c r="X51" s="149"/>
      <c r="Y51" s="48">
        <v>3</v>
      </c>
      <c r="Z51" s="147">
        <f>Y51*30</f>
        <v>90</v>
      </c>
      <c r="AA51" s="149"/>
      <c r="AB51" s="147">
        <f>AD51+AF51+AH51</f>
        <v>30</v>
      </c>
      <c r="AC51" s="149"/>
      <c r="AD51" s="133">
        <v>16</v>
      </c>
      <c r="AE51" s="134"/>
      <c r="AF51" s="133"/>
      <c r="AG51" s="134"/>
      <c r="AH51" s="133">
        <v>14</v>
      </c>
      <c r="AI51" s="134"/>
      <c r="AJ51" s="147">
        <f>Z51-AB51</f>
        <v>60</v>
      </c>
      <c r="AK51" s="149"/>
      <c r="AL51" s="33">
        <f t="shared" si="22"/>
        <v>66.66666666666666</v>
      </c>
      <c r="AM51" s="150"/>
      <c r="AN51" s="134"/>
      <c r="AO51" s="133"/>
      <c r="AP51" s="134"/>
      <c r="AQ51" s="133"/>
      <c r="AR51" s="134"/>
      <c r="AS51" s="133">
        <v>7</v>
      </c>
      <c r="AT51" s="134"/>
      <c r="AU51" s="48"/>
      <c r="AV51" s="147">
        <f>AU51*30</f>
        <v>0</v>
      </c>
      <c r="AW51" s="149"/>
      <c r="AX51" s="147">
        <f>AZ51+BB51+BD51</f>
        <v>0</v>
      </c>
      <c r="AY51" s="148"/>
      <c r="AZ51" s="133"/>
      <c r="BA51" s="134"/>
      <c r="BB51" s="133"/>
      <c r="BC51" s="134"/>
      <c r="BD51" s="133"/>
      <c r="BE51" s="134"/>
      <c r="BF51" s="147">
        <f>AV51-AX51</f>
        <v>0</v>
      </c>
      <c r="BG51" s="149"/>
      <c r="BH51" s="18" t="e">
        <f t="shared" si="21"/>
        <v>#DIV/0!</v>
      </c>
      <c r="BI51" s="150"/>
      <c r="BJ51" s="134"/>
      <c r="BK51" s="133"/>
      <c r="BL51" s="156"/>
      <c r="BM51" s="166"/>
      <c r="BN51" s="167"/>
      <c r="BO51" s="133"/>
      <c r="BP51" s="156"/>
      <c r="BQ51" s="257" t="s">
        <v>110</v>
      </c>
      <c r="BR51" s="258"/>
    </row>
    <row r="52" spans="1:70" s="1" customFormat="1" ht="39" customHeight="1">
      <c r="A52" s="8">
        <v>7</v>
      </c>
      <c r="B52" s="102" t="s">
        <v>78</v>
      </c>
      <c r="C52" s="275" t="s">
        <v>113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131">
        <v>3</v>
      </c>
      <c r="P52" s="132"/>
      <c r="Q52" s="254">
        <f>O52*30</f>
        <v>90</v>
      </c>
      <c r="R52" s="184"/>
      <c r="S52" s="183">
        <f>W52</f>
        <v>90</v>
      </c>
      <c r="T52" s="184"/>
      <c r="U52" s="131"/>
      <c r="V52" s="132"/>
      <c r="W52" s="183">
        <f>Z52+AV52</f>
        <v>90</v>
      </c>
      <c r="X52" s="184"/>
      <c r="Y52" s="74"/>
      <c r="Z52" s="183">
        <f>Y52*30</f>
        <v>0</v>
      </c>
      <c r="AA52" s="184"/>
      <c r="AB52" s="183">
        <f>AD52+AF52+AH52</f>
        <v>0</v>
      </c>
      <c r="AC52" s="184"/>
      <c r="AD52" s="131"/>
      <c r="AE52" s="132"/>
      <c r="AF52" s="131"/>
      <c r="AG52" s="132"/>
      <c r="AH52" s="131"/>
      <c r="AI52" s="132"/>
      <c r="AJ52" s="183">
        <f>Z52-AB52</f>
        <v>0</v>
      </c>
      <c r="AK52" s="184"/>
      <c r="AL52" s="103" t="e">
        <f>AJ52/Z52*100</f>
        <v>#DIV/0!</v>
      </c>
      <c r="AM52" s="172"/>
      <c r="AN52" s="132"/>
      <c r="AO52" s="131"/>
      <c r="AP52" s="132"/>
      <c r="AQ52" s="131"/>
      <c r="AR52" s="132"/>
      <c r="AS52" s="131"/>
      <c r="AT52" s="132"/>
      <c r="AU52" s="74">
        <v>3</v>
      </c>
      <c r="AV52" s="183">
        <f>AU52*30</f>
        <v>90</v>
      </c>
      <c r="AW52" s="184"/>
      <c r="AX52" s="183">
        <f>AZ52+BB52+BD52</f>
        <v>44</v>
      </c>
      <c r="AY52" s="244"/>
      <c r="AZ52" s="131">
        <v>24</v>
      </c>
      <c r="BA52" s="132"/>
      <c r="BB52" s="131"/>
      <c r="BC52" s="132"/>
      <c r="BD52" s="131">
        <v>20</v>
      </c>
      <c r="BE52" s="132"/>
      <c r="BF52" s="183">
        <f>AV52-AX52</f>
        <v>46</v>
      </c>
      <c r="BG52" s="184"/>
      <c r="BH52" s="75">
        <f t="shared" si="21"/>
        <v>51.11111111111111</v>
      </c>
      <c r="BI52" s="172"/>
      <c r="BJ52" s="132"/>
      <c r="BK52" s="131"/>
      <c r="BL52" s="250"/>
      <c r="BM52" s="266"/>
      <c r="BN52" s="267"/>
      <c r="BO52" s="262" t="s">
        <v>100</v>
      </c>
      <c r="BP52" s="276"/>
      <c r="BQ52" s="270" t="s">
        <v>110</v>
      </c>
      <c r="BR52" s="155"/>
    </row>
    <row r="53" spans="1:70" s="1" customFormat="1" ht="35.25" customHeight="1">
      <c r="A53" s="8">
        <v>8</v>
      </c>
      <c r="B53" s="90" t="s">
        <v>107</v>
      </c>
      <c r="C53" s="268" t="s">
        <v>114</v>
      </c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133">
        <v>3</v>
      </c>
      <c r="P53" s="134"/>
      <c r="Q53" s="159">
        <f>O53*30</f>
        <v>90</v>
      </c>
      <c r="R53" s="149"/>
      <c r="S53" s="147">
        <f>W53</f>
        <v>90</v>
      </c>
      <c r="T53" s="149"/>
      <c r="U53" s="133"/>
      <c r="V53" s="134"/>
      <c r="W53" s="147">
        <f>Z53+AV53</f>
        <v>90</v>
      </c>
      <c r="X53" s="149"/>
      <c r="Y53" s="48">
        <v>3</v>
      </c>
      <c r="Z53" s="147">
        <f>Y53*30</f>
        <v>90</v>
      </c>
      <c r="AA53" s="149"/>
      <c r="AB53" s="147">
        <f>AD53+AF53+AH53</f>
        <v>38</v>
      </c>
      <c r="AC53" s="149"/>
      <c r="AD53" s="133">
        <v>20</v>
      </c>
      <c r="AE53" s="134"/>
      <c r="AF53" s="133"/>
      <c r="AG53" s="134"/>
      <c r="AH53" s="133">
        <v>18</v>
      </c>
      <c r="AI53" s="134"/>
      <c r="AJ53" s="147">
        <f>Z53-AB53</f>
        <v>52</v>
      </c>
      <c r="AK53" s="149"/>
      <c r="AL53" s="18">
        <f>AJ53/Z53*100</f>
        <v>57.77777777777777</v>
      </c>
      <c r="AM53" s="150"/>
      <c r="AN53" s="134"/>
      <c r="AO53" s="133"/>
      <c r="AP53" s="134"/>
      <c r="AQ53" s="133">
        <v>7</v>
      </c>
      <c r="AR53" s="134"/>
      <c r="AS53" s="133"/>
      <c r="AT53" s="134"/>
      <c r="AU53" s="48"/>
      <c r="AV53" s="147">
        <f>AU53*30</f>
        <v>0</v>
      </c>
      <c r="AW53" s="149"/>
      <c r="AX53" s="147">
        <f>AZ53+BB53+BD53</f>
        <v>0</v>
      </c>
      <c r="AY53" s="148"/>
      <c r="AZ53" s="133"/>
      <c r="BA53" s="134"/>
      <c r="BB53" s="133"/>
      <c r="BC53" s="134"/>
      <c r="BD53" s="271"/>
      <c r="BE53" s="272"/>
      <c r="BF53" s="147">
        <f>AV53-AX53</f>
        <v>0</v>
      </c>
      <c r="BG53" s="149"/>
      <c r="BH53" s="18" t="e">
        <f t="shared" si="21"/>
        <v>#DIV/0!</v>
      </c>
      <c r="BI53" s="150"/>
      <c r="BJ53" s="134"/>
      <c r="BK53" s="133"/>
      <c r="BL53" s="156"/>
      <c r="BM53" s="166"/>
      <c r="BN53" s="167"/>
      <c r="BO53" s="133"/>
      <c r="BP53" s="156"/>
      <c r="BQ53" s="154" t="s">
        <v>110</v>
      </c>
      <c r="BR53" s="155"/>
    </row>
    <row r="54" spans="1:70" s="1" customFormat="1" ht="33.75" customHeight="1">
      <c r="A54" s="8">
        <v>9</v>
      </c>
      <c r="B54" s="9" t="s">
        <v>106</v>
      </c>
      <c r="C54" s="268" t="s">
        <v>102</v>
      </c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133">
        <v>3</v>
      </c>
      <c r="P54" s="134"/>
      <c r="Q54" s="159">
        <f>O54*30</f>
        <v>90</v>
      </c>
      <c r="R54" s="149"/>
      <c r="S54" s="147">
        <f>W54</f>
        <v>90</v>
      </c>
      <c r="T54" s="149"/>
      <c r="U54" s="133"/>
      <c r="V54" s="134"/>
      <c r="W54" s="147">
        <f>Z54+AV54</f>
        <v>90</v>
      </c>
      <c r="X54" s="149"/>
      <c r="Y54" s="48"/>
      <c r="Z54" s="147">
        <f>Y54*30</f>
        <v>0</v>
      </c>
      <c r="AA54" s="149"/>
      <c r="AB54" s="147">
        <f>AD54+AF54+AH54</f>
        <v>0</v>
      </c>
      <c r="AC54" s="149"/>
      <c r="AD54" s="133"/>
      <c r="AE54" s="134"/>
      <c r="AF54" s="133"/>
      <c r="AG54" s="134"/>
      <c r="AH54" s="133"/>
      <c r="AI54" s="134"/>
      <c r="AJ54" s="147">
        <f>Z54-AB54</f>
        <v>0</v>
      </c>
      <c r="AK54" s="149"/>
      <c r="AL54" s="33" t="e">
        <f>AJ54/Z54*100</f>
        <v>#DIV/0!</v>
      </c>
      <c r="AM54" s="150"/>
      <c r="AN54" s="134"/>
      <c r="AO54" s="133"/>
      <c r="AP54" s="134"/>
      <c r="AQ54" s="133"/>
      <c r="AR54" s="134"/>
      <c r="AS54" s="133"/>
      <c r="AT54" s="134"/>
      <c r="AU54" s="48">
        <v>3</v>
      </c>
      <c r="AV54" s="147">
        <f>AU54*30</f>
        <v>90</v>
      </c>
      <c r="AW54" s="149"/>
      <c r="AX54" s="147">
        <f>AZ54+BB54+BD54</f>
        <v>44</v>
      </c>
      <c r="AY54" s="148"/>
      <c r="AZ54" s="133">
        <v>22</v>
      </c>
      <c r="BA54" s="134"/>
      <c r="BB54" s="133"/>
      <c r="BC54" s="134"/>
      <c r="BD54" s="133">
        <v>22</v>
      </c>
      <c r="BE54" s="134"/>
      <c r="BF54" s="147">
        <f>AV54-AX54</f>
        <v>46</v>
      </c>
      <c r="BG54" s="149"/>
      <c r="BH54" s="18">
        <f>BF54/AV54*100</f>
        <v>51.11111111111111</v>
      </c>
      <c r="BI54" s="150"/>
      <c r="BJ54" s="134"/>
      <c r="BK54" s="133"/>
      <c r="BL54" s="156"/>
      <c r="BM54" s="166"/>
      <c r="BN54" s="167"/>
      <c r="BO54" s="133">
        <v>8</v>
      </c>
      <c r="BP54" s="156"/>
      <c r="BQ54" s="257" t="s">
        <v>110</v>
      </c>
      <c r="BR54" s="258"/>
    </row>
    <row r="55" spans="1:70" s="1" customFormat="1" ht="16.5" thickBot="1">
      <c r="A55" s="10"/>
      <c r="B55" s="11"/>
      <c r="C55" s="152" t="s">
        <v>33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153"/>
      <c r="O55" s="285">
        <f>SUM(O50:P54)</f>
        <v>22</v>
      </c>
      <c r="P55" s="286"/>
      <c r="Q55" s="285">
        <f>SUM(Q50:R54)</f>
        <v>660</v>
      </c>
      <c r="R55" s="286"/>
      <c r="S55" s="285">
        <f>SUM(S50:T54)</f>
        <v>660</v>
      </c>
      <c r="T55" s="286"/>
      <c r="U55" s="285">
        <f>SUM(U50:V54)</f>
        <v>0</v>
      </c>
      <c r="V55" s="286"/>
      <c r="W55" s="285">
        <f>SUM(W50:X54)</f>
        <v>660</v>
      </c>
      <c r="X55" s="286"/>
      <c r="Y55" s="88">
        <f>SUM(Y50:Y54)</f>
        <v>8</v>
      </c>
      <c r="Z55" s="285">
        <f>SUM(Z50:AA54)</f>
        <v>240</v>
      </c>
      <c r="AA55" s="286"/>
      <c r="AB55" s="285">
        <f>SUM(AB50:AC54)</f>
        <v>98</v>
      </c>
      <c r="AC55" s="286"/>
      <c r="AD55" s="285">
        <f>SUM(AD50:AE54)</f>
        <v>36</v>
      </c>
      <c r="AE55" s="286"/>
      <c r="AF55" s="285">
        <f>SUM(AF50:AG54)</f>
        <v>0</v>
      </c>
      <c r="AG55" s="286"/>
      <c r="AH55" s="285">
        <f>SUM(AH50:AI54)</f>
        <v>62</v>
      </c>
      <c r="AI55" s="286"/>
      <c r="AJ55" s="285">
        <f>SUM(AJ50:AK54)</f>
        <v>142</v>
      </c>
      <c r="AK55" s="286"/>
      <c r="AL55" s="33">
        <f t="shared" si="22"/>
        <v>59.166666666666664</v>
      </c>
      <c r="AM55" s="150"/>
      <c r="AN55" s="134"/>
      <c r="AO55" s="133"/>
      <c r="AP55" s="134"/>
      <c r="AQ55" s="133"/>
      <c r="AR55" s="134"/>
      <c r="AS55" s="133"/>
      <c r="AT55" s="134"/>
      <c r="AU55" s="88">
        <f>SUM(AU50:AU54)</f>
        <v>14</v>
      </c>
      <c r="AV55" s="285">
        <f>SUM(AV50:AW54)</f>
        <v>420</v>
      </c>
      <c r="AW55" s="286"/>
      <c r="AX55" s="285">
        <f>SUM(AX50:AY54)</f>
        <v>170</v>
      </c>
      <c r="AY55" s="286"/>
      <c r="AZ55" s="285">
        <f>SUM(AZ50:BA54)</f>
        <v>46</v>
      </c>
      <c r="BA55" s="286"/>
      <c r="BB55" s="285">
        <f>SUM(BB50:BC54)</f>
        <v>0</v>
      </c>
      <c r="BC55" s="286"/>
      <c r="BD55" s="285">
        <f>SUM(BD50:BE54)</f>
        <v>124</v>
      </c>
      <c r="BE55" s="286"/>
      <c r="BF55" s="285">
        <f>SUM(BF50:BG54)</f>
        <v>250</v>
      </c>
      <c r="BG55" s="286"/>
      <c r="BH55" s="33">
        <f>BF55/AV55*100</f>
        <v>59.523809523809526</v>
      </c>
      <c r="BI55" s="150"/>
      <c r="BJ55" s="134"/>
      <c r="BK55" s="152"/>
      <c r="BL55" s="153"/>
      <c r="BM55" s="152"/>
      <c r="BN55" s="153"/>
      <c r="BO55" s="152"/>
      <c r="BP55" s="153"/>
      <c r="BQ55" s="168"/>
      <c r="BR55" s="169"/>
    </row>
    <row r="56" spans="1:70" s="1" customFormat="1" ht="14.25" customHeight="1" thickBot="1">
      <c r="A56" s="280" t="s">
        <v>56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2"/>
    </row>
    <row r="57" spans="1:70" s="1" customFormat="1" ht="33" customHeight="1">
      <c r="A57" s="8">
        <v>10</v>
      </c>
      <c r="B57" s="9" t="s">
        <v>108</v>
      </c>
      <c r="C57" s="157" t="s">
        <v>85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33">
        <v>9</v>
      </c>
      <c r="P57" s="134"/>
      <c r="Q57" s="159">
        <f>O57*30</f>
        <v>270</v>
      </c>
      <c r="R57" s="149"/>
      <c r="S57" s="147">
        <f>W57</f>
        <v>270</v>
      </c>
      <c r="T57" s="149"/>
      <c r="U57" s="133"/>
      <c r="V57" s="134"/>
      <c r="W57" s="147">
        <f>Z57+AV57</f>
        <v>270</v>
      </c>
      <c r="X57" s="149"/>
      <c r="Y57" s="48">
        <v>9</v>
      </c>
      <c r="Z57" s="147">
        <f>Y57*30</f>
        <v>270</v>
      </c>
      <c r="AA57" s="149"/>
      <c r="AB57" s="147">
        <f>AD57+AF57+AH57</f>
        <v>0</v>
      </c>
      <c r="AC57" s="149"/>
      <c r="AD57" s="133"/>
      <c r="AE57" s="134"/>
      <c r="AF57" s="133"/>
      <c r="AG57" s="134"/>
      <c r="AH57" s="133"/>
      <c r="AI57" s="134"/>
      <c r="AJ57" s="147">
        <f>Z57-AB57</f>
        <v>270</v>
      </c>
      <c r="AK57" s="149"/>
      <c r="AL57" s="33">
        <f>AJ57/Z57*100</f>
        <v>100</v>
      </c>
      <c r="AM57" s="150"/>
      <c r="AN57" s="134"/>
      <c r="AO57" s="133"/>
      <c r="AP57" s="134"/>
      <c r="AQ57" s="133"/>
      <c r="AR57" s="134"/>
      <c r="AS57" s="133" t="s">
        <v>84</v>
      </c>
      <c r="AT57" s="134"/>
      <c r="AU57" s="48"/>
      <c r="AV57" s="147">
        <f>AU57*30</f>
        <v>0</v>
      </c>
      <c r="AW57" s="149"/>
      <c r="AX57" s="147">
        <f>AZ57+BB57+BD57</f>
        <v>0</v>
      </c>
      <c r="AY57" s="148"/>
      <c r="AZ57" s="133"/>
      <c r="BA57" s="134"/>
      <c r="BB57" s="133"/>
      <c r="BC57" s="134"/>
      <c r="BD57" s="133"/>
      <c r="BE57" s="134"/>
      <c r="BF57" s="147">
        <f>AV57-AX57</f>
        <v>0</v>
      </c>
      <c r="BG57" s="149"/>
      <c r="BH57" s="33" t="e">
        <f>BF57/AV57*100</f>
        <v>#DIV/0!</v>
      </c>
      <c r="BI57" s="150"/>
      <c r="BJ57" s="134"/>
      <c r="BK57" s="133"/>
      <c r="BL57" s="156"/>
      <c r="BM57" s="166"/>
      <c r="BN57" s="167"/>
      <c r="BO57" s="133"/>
      <c r="BP57" s="156"/>
      <c r="BQ57" s="154" t="s">
        <v>110</v>
      </c>
      <c r="BR57" s="155"/>
    </row>
    <row r="58" spans="1:70" s="1" customFormat="1" ht="20.25" customHeight="1" hidden="1">
      <c r="A58" s="8"/>
      <c r="B58" s="9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33"/>
      <c r="P58" s="134"/>
      <c r="Q58" s="159">
        <f>O58*30</f>
        <v>0</v>
      </c>
      <c r="R58" s="149"/>
      <c r="S58" s="147">
        <f>W58</f>
        <v>0</v>
      </c>
      <c r="T58" s="149"/>
      <c r="U58" s="133"/>
      <c r="V58" s="134"/>
      <c r="W58" s="147">
        <f>Z58+AV58</f>
        <v>0</v>
      </c>
      <c r="X58" s="149"/>
      <c r="Y58" s="48"/>
      <c r="Z58" s="147">
        <f>Y58*30</f>
        <v>0</v>
      </c>
      <c r="AA58" s="149"/>
      <c r="AB58" s="147">
        <f>AD58+AF58+AH58</f>
        <v>0</v>
      </c>
      <c r="AC58" s="149"/>
      <c r="AD58" s="133"/>
      <c r="AE58" s="134"/>
      <c r="AF58" s="133"/>
      <c r="AG58" s="134"/>
      <c r="AH58" s="133"/>
      <c r="AI58" s="134"/>
      <c r="AJ58" s="147">
        <f>Z58-AB58</f>
        <v>0</v>
      </c>
      <c r="AK58" s="149"/>
      <c r="AL58" s="33" t="e">
        <f>AJ58/Z58*100</f>
        <v>#DIV/0!</v>
      </c>
      <c r="AM58" s="150"/>
      <c r="AN58" s="134"/>
      <c r="AO58" s="133"/>
      <c r="AP58" s="134"/>
      <c r="AQ58" s="133"/>
      <c r="AR58" s="134"/>
      <c r="AS58" s="133"/>
      <c r="AT58" s="134"/>
      <c r="AU58" s="48"/>
      <c r="AV58" s="147">
        <f>AU58*30</f>
        <v>0</v>
      </c>
      <c r="AW58" s="149"/>
      <c r="AX58" s="147">
        <f>AZ58+BB58+BD58</f>
        <v>0</v>
      </c>
      <c r="AY58" s="148"/>
      <c r="AZ58" s="133"/>
      <c r="BA58" s="134"/>
      <c r="BB58" s="133"/>
      <c r="BC58" s="134"/>
      <c r="BD58" s="133"/>
      <c r="BE58" s="134"/>
      <c r="BF58" s="147">
        <f>AV58-AX58</f>
        <v>0</v>
      </c>
      <c r="BG58" s="149"/>
      <c r="BH58" s="33" t="e">
        <f>BF58/AV58*100</f>
        <v>#DIV/0!</v>
      </c>
      <c r="BI58" s="150"/>
      <c r="BJ58" s="134"/>
      <c r="BK58" s="133"/>
      <c r="BL58" s="156"/>
      <c r="BM58" s="166"/>
      <c r="BN58" s="167"/>
      <c r="BO58" s="133"/>
      <c r="BP58" s="156"/>
      <c r="BQ58" s="154"/>
      <c r="BR58" s="155"/>
    </row>
    <row r="59" spans="1:70" s="1" customFormat="1" ht="18" customHeight="1" hidden="1">
      <c r="A59" s="8"/>
      <c r="B59" s="9"/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33"/>
      <c r="P59" s="134"/>
      <c r="Q59" s="159">
        <f>O59*30</f>
        <v>0</v>
      </c>
      <c r="R59" s="149"/>
      <c r="S59" s="147">
        <f>W59</f>
        <v>0</v>
      </c>
      <c r="T59" s="149"/>
      <c r="U59" s="133"/>
      <c r="V59" s="134"/>
      <c r="W59" s="147">
        <f>Z59+AV59</f>
        <v>0</v>
      </c>
      <c r="X59" s="149"/>
      <c r="Y59" s="48"/>
      <c r="Z59" s="147">
        <f>Y59*30</f>
        <v>0</v>
      </c>
      <c r="AA59" s="149"/>
      <c r="AB59" s="147">
        <f>AD59+AF59+AH59</f>
        <v>0</v>
      </c>
      <c r="AC59" s="149"/>
      <c r="AD59" s="133"/>
      <c r="AE59" s="134"/>
      <c r="AF59" s="133"/>
      <c r="AG59" s="134"/>
      <c r="AH59" s="133"/>
      <c r="AI59" s="134"/>
      <c r="AJ59" s="147">
        <f>Z59-AB59</f>
        <v>0</v>
      </c>
      <c r="AK59" s="149"/>
      <c r="AL59" s="33" t="e">
        <f>AJ59/Z59*100</f>
        <v>#DIV/0!</v>
      </c>
      <c r="AM59" s="150"/>
      <c r="AN59" s="134"/>
      <c r="AO59" s="133"/>
      <c r="AP59" s="134"/>
      <c r="AQ59" s="133"/>
      <c r="AR59" s="134"/>
      <c r="AS59" s="133"/>
      <c r="AT59" s="134"/>
      <c r="AU59" s="48"/>
      <c r="AV59" s="147">
        <f>AU59*30</f>
        <v>0</v>
      </c>
      <c r="AW59" s="149"/>
      <c r="AX59" s="147">
        <f>AZ59+BB59+BD59</f>
        <v>0</v>
      </c>
      <c r="AY59" s="148"/>
      <c r="AZ59" s="133"/>
      <c r="BA59" s="134"/>
      <c r="BB59" s="133"/>
      <c r="BC59" s="134"/>
      <c r="BD59" s="133"/>
      <c r="BE59" s="134"/>
      <c r="BF59" s="147">
        <f>AV59-AX59</f>
        <v>0</v>
      </c>
      <c r="BG59" s="149"/>
      <c r="BH59" s="33" t="e">
        <f>BF59/AV59*100</f>
        <v>#DIV/0!</v>
      </c>
      <c r="BI59" s="150"/>
      <c r="BJ59" s="134"/>
      <c r="BK59" s="133"/>
      <c r="BL59" s="156"/>
      <c r="BM59" s="166"/>
      <c r="BN59" s="167"/>
      <c r="BO59" s="133"/>
      <c r="BP59" s="156"/>
      <c r="BQ59" s="154"/>
      <c r="BR59" s="155"/>
    </row>
    <row r="60" spans="1:70" s="1" customFormat="1" ht="16.5" thickBot="1">
      <c r="A60" s="10"/>
      <c r="B60" s="11"/>
      <c r="C60" s="152" t="s">
        <v>33</v>
      </c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153"/>
      <c r="O60" s="170">
        <f>SUM(O57:P59)</f>
        <v>9</v>
      </c>
      <c r="P60" s="171"/>
      <c r="Q60" s="170">
        <f>SUM(Q57:R59)</f>
        <v>270</v>
      </c>
      <c r="R60" s="171"/>
      <c r="S60" s="170">
        <f>SUM(S57:T59)</f>
        <v>270</v>
      </c>
      <c r="T60" s="171"/>
      <c r="U60" s="170">
        <f>SUM(U57:V59)</f>
        <v>0</v>
      </c>
      <c r="V60" s="171"/>
      <c r="W60" s="170">
        <f>SUM(W57:X59)</f>
        <v>270</v>
      </c>
      <c r="X60" s="171"/>
      <c r="Y60" s="51">
        <f>SUM(Y57:Y59)</f>
        <v>9</v>
      </c>
      <c r="Z60" s="170">
        <f>SUM(Z57:AA59)</f>
        <v>270</v>
      </c>
      <c r="AA60" s="171"/>
      <c r="AB60" s="170">
        <f>SUM(AB57:AC59)</f>
        <v>0</v>
      </c>
      <c r="AC60" s="171"/>
      <c r="AD60" s="170">
        <f>SUM(AD57:AE59)</f>
        <v>0</v>
      </c>
      <c r="AE60" s="171"/>
      <c r="AF60" s="170">
        <f>SUM(AF57:AG59)</f>
        <v>0</v>
      </c>
      <c r="AG60" s="171"/>
      <c r="AH60" s="170">
        <f>SUM(AH57:AI59)</f>
        <v>0</v>
      </c>
      <c r="AI60" s="171"/>
      <c r="AJ60" s="170">
        <f>SUM(AJ57:AK59)</f>
        <v>270</v>
      </c>
      <c r="AK60" s="171"/>
      <c r="AL60" s="40"/>
      <c r="AM60" s="277"/>
      <c r="AN60" s="153"/>
      <c r="AO60" s="152"/>
      <c r="AP60" s="153"/>
      <c r="AQ60" s="152"/>
      <c r="AR60" s="153"/>
      <c r="AS60" s="152"/>
      <c r="AT60" s="153"/>
      <c r="AU60" s="51">
        <f>SUM(AU57:AU59)</f>
        <v>0</v>
      </c>
      <c r="AV60" s="170">
        <f>SUM(AV57:AW59)</f>
        <v>0</v>
      </c>
      <c r="AW60" s="171"/>
      <c r="AX60" s="170">
        <f>SUM(AX57:AY59)</f>
        <v>0</v>
      </c>
      <c r="AY60" s="171"/>
      <c r="AZ60" s="170">
        <f>SUM(AZ57:BA59)</f>
        <v>0</v>
      </c>
      <c r="BA60" s="171"/>
      <c r="BB60" s="170">
        <f>SUM(BB57:BC59)</f>
        <v>0</v>
      </c>
      <c r="BC60" s="171"/>
      <c r="BD60" s="170">
        <f>SUM(BD57:BE59)</f>
        <v>0</v>
      </c>
      <c r="BE60" s="171"/>
      <c r="BF60" s="170">
        <f>SUM(BF57:BG59)</f>
        <v>0</v>
      </c>
      <c r="BG60" s="171"/>
      <c r="BH60" s="33" t="e">
        <f>BF60/AV60*100</f>
        <v>#DIV/0!</v>
      </c>
      <c r="BI60" s="150"/>
      <c r="BJ60" s="134"/>
      <c r="BK60" s="152"/>
      <c r="BL60" s="153"/>
      <c r="BM60" s="152"/>
      <c r="BN60" s="153"/>
      <c r="BO60" s="152"/>
      <c r="BP60" s="153"/>
      <c r="BQ60" s="168"/>
      <c r="BR60" s="169"/>
    </row>
    <row r="61" spans="1:70" s="1" customFormat="1" ht="18" customHeight="1" thickBot="1">
      <c r="A61" s="303" t="s">
        <v>64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5"/>
    </row>
    <row r="62" spans="1:70" s="1" customFormat="1" ht="34.5" customHeight="1" thickBot="1">
      <c r="A62" s="8">
        <v>11</v>
      </c>
      <c r="B62" s="9" t="s">
        <v>109</v>
      </c>
      <c r="C62" s="157" t="s">
        <v>86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33">
        <v>7.5</v>
      </c>
      <c r="P62" s="134"/>
      <c r="Q62" s="159">
        <f>O62*30</f>
        <v>225</v>
      </c>
      <c r="R62" s="149"/>
      <c r="S62" s="147">
        <f>W62</f>
        <v>225</v>
      </c>
      <c r="T62" s="149"/>
      <c r="U62" s="133"/>
      <c r="V62" s="134"/>
      <c r="W62" s="147">
        <f>Z62+AV62</f>
        <v>225</v>
      </c>
      <c r="X62" s="149"/>
      <c r="Y62" s="48"/>
      <c r="Z62" s="147">
        <f>Y62*30</f>
        <v>0</v>
      </c>
      <c r="AA62" s="149"/>
      <c r="AB62" s="147">
        <f>AD62+AF62+AH62</f>
        <v>0</v>
      </c>
      <c r="AC62" s="149"/>
      <c r="AD62" s="133"/>
      <c r="AE62" s="134"/>
      <c r="AF62" s="133"/>
      <c r="AG62" s="134"/>
      <c r="AH62" s="133"/>
      <c r="AI62" s="134"/>
      <c r="AJ62" s="147">
        <f>Z62-AB62</f>
        <v>0</v>
      </c>
      <c r="AK62" s="149"/>
      <c r="AL62" s="33" t="e">
        <f>AJ62/Z62*100</f>
        <v>#DIV/0!</v>
      </c>
      <c r="AM62" s="150"/>
      <c r="AN62" s="134"/>
      <c r="AO62" s="133"/>
      <c r="AP62" s="134"/>
      <c r="AQ62" s="133"/>
      <c r="AR62" s="134"/>
      <c r="AS62" s="133"/>
      <c r="AT62" s="134"/>
      <c r="AU62" s="48">
        <v>7.5</v>
      </c>
      <c r="AV62" s="147">
        <f>AU62*30</f>
        <v>225</v>
      </c>
      <c r="AW62" s="149"/>
      <c r="AX62" s="147">
        <f>AZ62+BB62+BD62</f>
        <v>0</v>
      </c>
      <c r="AY62" s="148"/>
      <c r="AZ62" s="133"/>
      <c r="BA62" s="134"/>
      <c r="BB62" s="133"/>
      <c r="BC62" s="134"/>
      <c r="BD62" s="133"/>
      <c r="BE62" s="134"/>
      <c r="BF62" s="147">
        <f>AV62-AX62</f>
        <v>225</v>
      </c>
      <c r="BG62" s="149"/>
      <c r="BH62" s="33">
        <f>BF62/AV62*100</f>
        <v>100</v>
      </c>
      <c r="BI62" s="150"/>
      <c r="BJ62" s="134"/>
      <c r="BK62" s="133"/>
      <c r="BL62" s="156"/>
      <c r="BM62" s="166"/>
      <c r="BN62" s="167"/>
      <c r="BO62" s="133"/>
      <c r="BP62" s="156"/>
      <c r="BQ62" s="154" t="s">
        <v>110</v>
      </c>
      <c r="BR62" s="155"/>
    </row>
    <row r="63" spans="1:70" s="1" customFormat="1" ht="32.25" customHeight="1" hidden="1" thickBot="1">
      <c r="A63" s="43"/>
      <c r="B63" s="44"/>
      <c r="C63" s="291" t="s">
        <v>33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3"/>
      <c r="O63" s="287">
        <f>SUM(O62:P62)</f>
        <v>7.5</v>
      </c>
      <c r="P63" s="288"/>
      <c r="Q63" s="287">
        <f>SUM(Q62:R62)</f>
        <v>225</v>
      </c>
      <c r="R63" s="288"/>
      <c r="S63" s="287">
        <f>SUM(S62:T62)</f>
        <v>225</v>
      </c>
      <c r="T63" s="288"/>
      <c r="U63" s="287">
        <f>SUM(U62:V62)</f>
        <v>0</v>
      </c>
      <c r="V63" s="288"/>
      <c r="W63" s="287">
        <f>SUM(W62:X62)</f>
        <v>225</v>
      </c>
      <c r="X63" s="288"/>
      <c r="Y63" s="52">
        <f>SUM(Y62:Y62)</f>
        <v>0</v>
      </c>
      <c r="Z63" s="287">
        <f>SUM(Z62:AA62)</f>
        <v>0</v>
      </c>
      <c r="AA63" s="288"/>
      <c r="AB63" s="287">
        <f>SUM(AB62:AC62)</f>
        <v>0</v>
      </c>
      <c r="AC63" s="288"/>
      <c r="AD63" s="287">
        <f>SUM(AD62:AE62)</f>
        <v>0</v>
      </c>
      <c r="AE63" s="288"/>
      <c r="AF63" s="287">
        <f>SUM(AF62:AG62)</f>
        <v>0</v>
      </c>
      <c r="AG63" s="288"/>
      <c r="AH63" s="287">
        <f>SUM(AH62:AI62)</f>
        <v>0</v>
      </c>
      <c r="AI63" s="288"/>
      <c r="AJ63" s="287">
        <f>SUM(AJ62:AK62)</f>
        <v>0</v>
      </c>
      <c r="AK63" s="288"/>
      <c r="AL63" s="53"/>
      <c r="AM63" s="54"/>
      <c r="AN63" s="55"/>
      <c r="AO63" s="289"/>
      <c r="AP63" s="290"/>
      <c r="AQ63" s="289"/>
      <c r="AR63" s="290"/>
      <c r="AS63" s="289"/>
      <c r="AT63" s="290"/>
      <c r="AU63" s="52">
        <f>SUM(AU62:AU62)</f>
        <v>7.5</v>
      </c>
      <c r="AV63" s="287">
        <f>SUM(AV62:AW62)</f>
        <v>225</v>
      </c>
      <c r="AW63" s="288"/>
      <c r="AX63" s="287">
        <f>SUM(AX62:AY62)</f>
        <v>0</v>
      </c>
      <c r="AY63" s="288"/>
      <c r="AZ63" s="287">
        <f>SUM(AZ62:BA62)</f>
        <v>0</v>
      </c>
      <c r="BA63" s="288"/>
      <c r="BB63" s="287">
        <f>SUM(BB62:BC62)</f>
        <v>0</v>
      </c>
      <c r="BC63" s="288"/>
      <c r="BD63" s="287">
        <f>SUM(BD62:BE62)</f>
        <v>0</v>
      </c>
      <c r="BE63" s="288"/>
      <c r="BF63" s="287">
        <f>SUM(BF62:BG62)</f>
        <v>225</v>
      </c>
      <c r="BG63" s="288"/>
      <c r="BH63" s="41">
        <f>BF63/AV63*100</f>
        <v>100</v>
      </c>
      <c r="BI63" s="294"/>
      <c r="BJ63" s="295"/>
      <c r="BK63" s="291"/>
      <c r="BL63" s="293"/>
      <c r="BM63" s="291"/>
      <c r="BN63" s="293"/>
      <c r="BO63" s="291"/>
      <c r="BP63" s="293"/>
      <c r="BQ63" s="306"/>
      <c r="BR63" s="307"/>
    </row>
    <row r="64" spans="1:70" s="1" customFormat="1" ht="17.25" customHeight="1" thickBot="1" thickTop="1">
      <c r="A64" s="45"/>
      <c r="B64" s="46"/>
      <c r="C64" s="302" t="s">
        <v>34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1"/>
      <c r="O64" s="298">
        <f>O48+O55+O60+O63</f>
        <v>60</v>
      </c>
      <c r="P64" s="299"/>
      <c r="Q64" s="298">
        <f>Q48+Q55+Q60+Q63</f>
        <v>1800</v>
      </c>
      <c r="R64" s="299"/>
      <c r="S64" s="298">
        <f>S48+S55+S60+S63</f>
        <v>1800</v>
      </c>
      <c r="T64" s="299"/>
      <c r="U64" s="298">
        <f>U48+U55+U60+U63</f>
        <v>0</v>
      </c>
      <c r="V64" s="299"/>
      <c r="W64" s="298">
        <f>W48+W55+W60+W63</f>
        <v>1800</v>
      </c>
      <c r="X64" s="299"/>
      <c r="Y64" s="57">
        <f>Y63+Y60+Y55+Y48</f>
        <v>27</v>
      </c>
      <c r="Z64" s="298">
        <f>Z48+Z55+Z60+Z63</f>
        <v>810</v>
      </c>
      <c r="AA64" s="299"/>
      <c r="AB64" s="298">
        <f>AB48+AB55+AB60+AB63</f>
        <v>180</v>
      </c>
      <c r="AC64" s="299"/>
      <c r="AD64" s="298">
        <f>AD48+AD55+AD60+AD63</f>
        <v>64</v>
      </c>
      <c r="AE64" s="299"/>
      <c r="AF64" s="298">
        <f>AF48+AF55+AF60+AF63</f>
        <v>0</v>
      </c>
      <c r="AG64" s="299"/>
      <c r="AH64" s="298">
        <f>AH48+AH55+AH60+AH63</f>
        <v>116</v>
      </c>
      <c r="AI64" s="299"/>
      <c r="AJ64" s="298">
        <f>AJ48+AJ55+AJ60+AJ63</f>
        <v>630</v>
      </c>
      <c r="AK64" s="299"/>
      <c r="AL64" s="42"/>
      <c r="AM64" s="300"/>
      <c r="AN64" s="301"/>
      <c r="AO64" s="302"/>
      <c r="AP64" s="301"/>
      <c r="AQ64" s="302">
        <v>3</v>
      </c>
      <c r="AR64" s="301"/>
      <c r="AS64" s="302">
        <v>5</v>
      </c>
      <c r="AT64" s="301"/>
      <c r="AU64" s="57">
        <f>AU63+AU60+AU55+AU48</f>
        <v>33</v>
      </c>
      <c r="AV64" s="298">
        <f>AV48+AV55+AV60+AV63</f>
        <v>990</v>
      </c>
      <c r="AW64" s="299"/>
      <c r="AX64" s="298">
        <f>AX48+AX55+AX60+AX63</f>
        <v>300</v>
      </c>
      <c r="AY64" s="299"/>
      <c r="AZ64" s="298">
        <f>AZ48+AZ55+AZ60+AZ63</f>
        <v>70</v>
      </c>
      <c r="BA64" s="299"/>
      <c r="BB64" s="298">
        <f>BB48+BB55+BB60+BB63</f>
        <v>0</v>
      </c>
      <c r="BC64" s="299"/>
      <c r="BD64" s="298">
        <f>BD48+BD55+BD60+BD63</f>
        <v>230</v>
      </c>
      <c r="BE64" s="299"/>
      <c r="BF64" s="298">
        <f>BF48+BF55+BF60+BF63</f>
        <v>690</v>
      </c>
      <c r="BG64" s="299"/>
      <c r="BH64" s="42"/>
      <c r="BI64" s="300"/>
      <c r="BJ64" s="301"/>
      <c r="BK64" s="302"/>
      <c r="BL64" s="301"/>
      <c r="BM64" s="302">
        <v>3</v>
      </c>
      <c r="BN64" s="301"/>
      <c r="BO64" s="302">
        <v>2</v>
      </c>
      <c r="BP64" s="301"/>
      <c r="BQ64" s="311"/>
      <c r="BR64" s="312"/>
    </row>
    <row r="65" spans="1:70" s="1" customFormat="1" ht="16.5" customHeight="1" hidden="1" thickBot="1">
      <c r="A65" s="280" t="s">
        <v>60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2"/>
    </row>
    <row r="66" spans="1:70" s="1" customFormat="1" ht="25.5" customHeight="1" hidden="1">
      <c r="A66" s="89">
        <v>1</v>
      </c>
      <c r="B66" s="90"/>
      <c r="C66" s="268" t="s">
        <v>71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310"/>
      <c r="P66" s="309"/>
      <c r="Q66" s="308">
        <f>O66*30</f>
        <v>0</v>
      </c>
      <c r="R66" s="309"/>
      <c r="S66" s="310">
        <f>W66</f>
        <v>0</v>
      </c>
      <c r="T66" s="309"/>
      <c r="U66" s="310"/>
      <c r="V66" s="309"/>
      <c r="W66" s="310">
        <f>Z66+AV66</f>
        <v>0</v>
      </c>
      <c r="X66" s="309"/>
      <c r="Y66" s="91"/>
      <c r="Z66" s="310">
        <f>Y66*30</f>
        <v>0</v>
      </c>
      <c r="AA66" s="309"/>
      <c r="AB66" s="310">
        <f>AD66+AF66+AH66</f>
        <v>48</v>
      </c>
      <c r="AC66" s="309"/>
      <c r="AD66" s="310"/>
      <c r="AE66" s="309"/>
      <c r="AF66" s="310"/>
      <c r="AG66" s="309"/>
      <c r="AH66" s="310">
        <v>48</v>
      </c>
      <c r="AI66" s="309"/>
      <c r="AJ66" s="310">
        <f>Z66-AB66</f>
        <v>-48</v>
      </c>
      <c r="AK66" s="309"/>
      <c r="AL66" s="33" t="e">
        <f>AJ66/Z66*100</f>
        <v>#DIV/0!</v>
      </c>
      <c r="AM66" s="150"/>
      <c r="AN66" s="134"/>
      <c r="AO66" s="133"/>
      <c r="AP66" s="134"/>
      <c r="AQ66" s="133"/>
      <c r="AR66" s="134"/>
      <c r="AS66" s="133"/>
      <c r="AT66" s="134"/>
      <c r="AU66" s="91"/>
      <c r="AV66" s="310">
        <f>AU66*30</f>
        <v>0</v>
      </c>
      <c r="AW66" s="309"/>
      <c r="AX66" s="310">
        <f>AZ66+BB66+BD66</f>
        <v>48</v>
      </c>
      <c r="AY66" s="332"/>
      <c r="AZ66" s="310"/>
      <c r="BA66" s="309"/>
      <c r="BB66" s="310"/>
      <c r="BC66" s="309"/>
      <c r="BD66" s="310">
        <v>48</v>
      </c>
      <c r="BE66" s="309"/>
      <c r="BF66" s="310">
        <f>AV66-AX66</f>
        <v>-48</v>
      </c>
      <c r="BG66" s="309"/>
      <c r="BH66" s="33" t="e">
        <f>BF66/AV66*100</f>
        <v>#DIV/0!</v>
      </c>
      <c r="BI66" s="150"/>
      <c r="BJ66" s="134"/>
      <c r="BK66" s="133"/>
      <c r="BL66" s="156"/>
      <c r="BM66" s="166"/>
      <c r="BN66" s="167"/>
      <c r="BO66" s="133"/>
      <c r="BP66" s="156"/>
      <c r="BQ66" s="154"/>
      <c r="BR66" s="155"/>
    </row>
    <row r="67" spans="1:70" s="1" customFormat="1" ht="15.75" hidden="1">
      <c r="A67" s="8">
        <v>2</v>
      </c>
      <c r="B67" s="9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33"/>
      <c r="P67" s="134"/>
      <c r="Q67" s="159">
        <f>O67*30</f>
        <v>0</v>
      </c>
      <c r="R67" s="149"/>
      <c r="S67" s="147">
        <f>W67</f>
        <v>0</v>
      </c>
      <c r="T67" s="149"/>
      <c r="U67" s="133"/>
      <c r="V67" s="134"/>
      <c r="W67" s="147">
        <f>Z67+AV67</f>
        <v>0</v>
      </c>
      <c r="X67" s="149"/>
      <c r="Y67" s="48"/>
      <c r="Z67" s="147">
        <f>Y67*30</f>
        <v>0</v>
      </c>
      <c r="AA67" s="149"/>
      <c r="AB67" s="147">
        <f>AD67+AF67+AH67</f>
        <v>0</v>
      </c>
      <c r="AC67" s="149"/>
      <c r="AD67" s="133"/>
      <c r="AE67" s="134"/>
      <c r="AF67" s="133"/>
      <c r="AG67" s="134"/>
      <c r="AH67" s="133"/>
      <c r="AI67" s="134"/>
      <c r="AJ67" s="147">
        <f>Z67-AB67</f>
        <v>0</v>
      </c>
      <c r="AK67" s="149"/>
      <c r="AL67" s="33" t="e">
        <f>AJ67/Z67*100</f>
        <v>#DIV/0!</v>
      </c>
      <c r="AM67" s="150"/>
      <c r="AN67" s="134"/>
      <c r="AO67" s="133"/>
      <c r="AP67" s="134"/>
      <c r="AQ67" s="333"/>
      <c r="AR67" s="334"/>
      <c r="AS67" s="333"/>
      <c r="AT67" s="334"/>
      <c r="AU67" s="48"/>
      <c r="AV67" s="147">
        <f>AU67*30</f>
        <v>0</v>
      </c>
      <c r="AW67" s="149"/>
      <c r="AX67" s="147">
        <f>AZ67+BB67+BD67</f>
        <v>0</v>
      </c>
      <c r="AY67" s="148"/>
      <c r="AZ67" s="133"/>
      <c r="BA67" s="134"/>
      <c r="BB67" s="133"/>
      <c r="BC67" s="134"/>
      <c r="BD67" s="133"/>
      <c r="BE67" s="134"/>
      <c r="BF67" s="147">
        <f>AV67-AX67</f>
        <v>0</v>
      </c>
      <c r="BG67" s="149"/>
      <c r="BH67" s="33" t="e">
        <f>BF67/AV67*100</f>
        <v>#DIV/0!</v>
      </c>
      <c r="BI67" s="150"/>
      <c r="BJ67" s="134"/>
      <c r="BK67" s="133"/>
      <c r="BL67" s="156"/>
      <c r="BM67" s="335"/>
      <c r="BN67" s="336"/>
      <c r="BO67" s="333"/>
      <c r="BP67" s="337"/>
      <c r="BQ67" s="154"/>
      <c r="BR67" s="155"/>
    </row>
    <row r="68" spans="1:70" s="12" customFormat="1" ht="16.5" thickBot="1">
      <c r="A68" s="23"/>
      <c r="B68" s="24"/>
      <c r="C68" s="20"/>
      <c r="D68" s="20"/>
      <c r="E68" s="20"/>
      <c r="F68" s="20"/>
      <c r="G68" s="20"/>
      <c r="H68" s="20"/>
      <c r="I68" s="2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96" t="s">
        <v>35</v>
      </c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3"/>
      <c r="AL68" s="20"/>
      <c r="AM68" s="23"/>
      <c r="AN68" s="23"/>
      <c r="AO68" s="23"/>
      <c r="AP68" s="23"/>
      <c r="AQ68" s="23"/>
      <c r="AR68" s="23"/>
      <c r="AS68" s="23"/>
      <c r="AT68" s="23"/>
      <c r="AU68" s="38"/>
      <c r="AV68" s="23"/>
      <c r="AW68" s="23"/>
      <c r="AX68" s="23"/>
      <c r="AY68" s="23"/>
      <c r="AZ68" s="23"/>
      <c r="BA68" s="297" t="s">
        <v>59</v>
      </c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0"/>
      <c r="BN68" s="20"/>
      <c r="BO68" s="20"/>
      <c r="BP68" s="23"/>
      <c r="BQ68" s="23"/>
      <c r="BR68" s="23"/>
    </row>
    <row r="69" spans="1:70" s="12" customFormat="1" ht="32.25" customHeight="1" thickBot="1">
      <c r="A69" s="23"/>
      <c r="B69" s="24"/>
      <c r="C69" s="20"/>
      <c r="D69" s="20"/>
      <c r="E69" s="20"/>
      <c r="F69" s="20"/>
      <c r="G69" s="63" t="s">
        <v>14</v>
      </c>
      <c r="H69" s="180" t="s">
        <v>36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2"/>
      <c r="AH69" s="180" t="s">
        <v>57</v>
      </c>
      <c r="AI69" s="181"/>
      <c r="AJ69" s="181"/>
      <c r="AK69" s="182"/>
      <c r="AL69" s="180" t="s">
        <v>58</v>
      </c>
      <c r="AM69" s="181"/>
      <c r="AN69" s="181"/>
      <c r="AO69" s="181"/>
      <c r="AP69" s="182"/>
      <c r="AQ69" s="180" t="s">
        <v>37</v>
      </c>
      <c r="AR69" s="181"/>
      <c r="AS69" s="181"/>
      <c r="AT69" s="181"/>
      <c r="AU69" s="181"/>
      <c r="AV69" s="181"/>
      <c r="AW69" s="181"/>
      <c r="AX69" s="181"/>
      <c r="AY69" s="182"/>
      <c r="AZ69" s="20"/>
      <c r="BA69" s="163" t="s">
        <v>38</v>
      </c>
      <c r="BB69" s="164"/>
      <c r="BC69" s="164"/>
      <c r="BD69" s="164"/>
      <c r="BE69" s="164"/>
      <c r="BF69" s="164"/>
      <c r="BG69" s="164"/>
      <c r="BH69" s="164"/>
      <c r="BI69" s="164"/>
      <c r="BJ69" s="165"/>
      <c r="BK69" s="160" t="s">
        <v>39</v>
      </c>
      <c r="BL69" s="161"/>
      <c r="BM69" s="161"/>
      <c r="BN69" s="161"/>
      <c r="BO69" s="161"/>
      <c r="BP69" s="161"/>
      <c r="BQ69" s="162"/>
      <c r="BR69" s="26"/>
    </row>
    <row r="70" spans="1:70" s="12" customFormat="1" ht="36" customHeight="1" thickBot="1">
      <c r="A70" s="23"/>
      <c r="B70" s="24"/>
      <c r="C70" s="20"/>
      <c r="D70" s="20"/>
      <c r="E70" s="20"/>
      <c r="F70" s="20"/>
      <c r="G70" s="25" t="s">
        <v>53</v>
      </c>
      <c r="H70" s="316" t="s">
        <v>88</v>
      </c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8"/>
      <c r="AH70" s="313">
        <v>6</v>
      </c>
      <c r="AI70" s="314"/>
      <c r="AJ70" s="314"/>
      <c r="AK70" s="315"/>
      <c r="AL70" s="313">
        <v>270</v>
      </c>
      <c r="AM70" s="314"/>
      <c r="AN70" s="314"/>
      <c r="AO70" s="314"/>
      <c r="AP70" s="315"/>
      <c r="AQ70" s="313" t="s">
        <v>87</v>
      </c>
      <c r="AR70" s="314"/>
      <c r="AS70" s="314"/>
      <c r="AT70" s="314"/>
      <c r="AU70" s="314"/>
      <c r="AV70" s="314"/>
      <c r="AW70" s="314"/>
      <c r="AX70" s="314"/>
      <c r="AY70" s="315"/>
      <c r="AZ70" s="24"/>
      <c r="BA70" s="142" t="s">
        <v>98</v>
      </c>
      <c r="BB70" s="143"/>
      <c r="BC70" s="143"/>
      <c r="BD70" s="143"/>
      <c r="BE70" s="143"/>
      <c r="BF70" s="143"/>
      <c r="BG70" s="143"/>
      <c r="BH70" s="143"/>
      <c r="BI70" s="143"/>
      <c r="BJ70" s="144"/>
      <c r="BK70" s="324">
        <v>8</v>
      </c>
      <c r="BL70" s="324"/>
      <c r="BM70" s="324"/>
      <c r="BN70" s="324"/>
      <c r="BO70" s="324"/>
      <c r="BP70" s="324"/>
      <c r="BQ70" s="325"/>
      <c r="BR70" s="23"/>
    </row>
    <row r="71" spans="1:70" s="12" customFormat="1" ht="57.75" customHeight="1" thickBot="1">
      <c r="A71" s="23"/>
      <c r="B71" s="24"/>
      <c r="C71" s="20"/>
      <c r="D71" s="20"/>
      <c r="E71" s="20"/>
      <c r="F71" s="20"/>
      <c r="G71" s="25"/>
      <c r="H71" s="319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1"/>
      <c r="AH71" s="313"/>
      <c r="AI71" s="314"/>
      <c r="AJ71" s="314"/>
      <c r="AK71" s="315"/>
      <c r="AL71" s="313"/>
      <c r="AM71" s="314"/>
      <c r="AN71" s="314"/>
      <c r="AO71" s="314"/>
      <c r="AP71" s="315"/>
      <c r="AQ71" s="313"/>
      <c r="AR71" s="314"/>
      <c r="AS71" s="314"/>
      <c r="AT71" s="314"/>
      <c r="AU71" s="314"/>
      <c r="AV71" s="314"/>
      <c r="AW71" s="314"/>
      <c r="AX71" s="314"/>
      <c r="AY71" s="315"/>
      <c r="AZ71" s="24"/>
      <c r="BA71" s="136" t="s">
        <v>119</v>
      </c>
      <c r="BB71" s="137"/>
      <c r="BC71" s="137"/>
      <c r="BD71" s="137"/>
      <c r="BE71" s="137"/>
      <c r="BF71" s="137"/>
      <c r="BG71" s="137"/>
      <c r="BH71" s="137"/>
      <c r="BI71" s="137"/>
      <c r="BJ71" s="138"/>
      <c r="BK71" s="326"/>
      <c r="BL71" s="327"/>
      <c r="BM71" s="327"/>
      <c r="BN71" s="327"/>
      <c r="BO71" s="327"/>
      <c r="BP71" s="327"/>
      <c r="BQ71" s="328"/>
      <c r="BR71" s="23"/>
    </row>
    <row r="72" spans="1:70" s="12" customFormat="1" ht="114" customHeight="1" thickBot="1">
      <c r="A72" s="23"/>
      <c r="B72" s="23"/>
      <c r="C72" s="23"/>
      <c r="D72" s="23"/>
      <c r="E72" s="23"/>
      <c r="F72" s="23"/>
      <c r="G72" s="25"/>
      <c r="H72" s="319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1"/>
      <c r="AH72" s="313"/>
      <c r="AI72" s="314"/>
      <c r="AJ72" s="314"/>
      <c r="AK72" s="315"/>
      <c r="AL72" s="313"/>
      <c r="AM72" s="314"/>
      <c r="AN72" s="314"/>
      <c r="AO72" s="314"/>
      <c r="AP72" s="315"/>
      <c r="AQ72" s="313"/>
      <c r="AR72" s="314"/>
      <c r="AS72" s="314"/>
      <c r="AT72" s="314"/>
      <c r="AU72" s="314"/>
      <c r="AV72" s="314"/>
      <c r="AW72" s="314"/>
      <c r="AX72" s="314"/>
      <c r="AY72" s="315"/>
      <c r="AZ72" s="24"/>
      <c r="BA72" s="139"/>
      <c r="BB72" s="140"/>
      <c r="BC72" s="140"/>
      <c r="BD72" s="140"/>
      <c r="BE72" s="140"/>
      <c r="BF72" s="140"/>
      <c r="BG72" s="140"/>
      <c r="BH72" s="140"/>
      <c r="BI72" s="140"/>
      <c r="BJ72" s="141"/>
      <c r="BK72" s="329"/>
      <c r="BL72" s="330"/>
      <c r="BM72" s="330"/>
      <c r="BN72" s="330"/>
      <c r="BO72" s="330"/>
      <c r="BP72" s="330"/>
      <c r="BQ72" s="331"/>
      <c r="BR72" s="23"/>
    </row>
    <row r="73" spans="1:70" s="12" customFormat="1" ht="24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8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1"/>
      <c r="AM73" s="23"/>
      <c r="AN73" s="23"/>
      <c r="AO73" s="23"/>
      <c r="AP73" s="23"/>
      <c r="AQ73" s="23"/>
      <c r="AR73" s="23"/>
      <c r="AS73" s="23"/>
      <c r="AT73" s="23"/>
      <c r="AU73" s="38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1"/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spans="1:70" s="12" customFormat="1" ht="18.75" customHeight="1">
      <c r="A74" s="23"/>
      <c r="B74" s="322" t="s">
        <v>77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23"/>
      <c r="W74" s="23"/>
      <c r="X74" s="23"/>
      <c r="Y74" s="38"/>
      <c r="Z74" s="23"/>
      <c r="AA74" s="23"/>
      <c r="AB74" s="23"/>
      <c r="AC74" s="23"/>
      <c r="AD74" s="323" t="s">
        <v>116</v>
      </c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23"/>
      <c r="BR74" s="23"/>
    </row>
    <row r="75" spans="1:70" s="12" customFormat="1" ht="26.25" customHeight="1">
      <c r="A75" s="2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23"/>
      <c r="W75" s="23"/>
      <c r="X75" s="23"/>
      <c r="Y75" s="38"/>
      <c r="Z75" s="23"/>
      <c r="AA75" s="23"/>
      <c r="AB75" s="23"/>
      <c r="AC75" s="23"/>
      <c r="AD75" s="323" t="s">
        <v>117</v>
      </c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23"/>
      <c r="BQ75" s="23"/>
      <c r="BR75" s="23"/>
    </row>
    <row r="76" spans="1:70" s="12" customFormat="1" ht="27" customHeight="1">
      <c r="A76" s="2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23"/>
      <c r="W76" s="23"/>
      <c r="X76" s="23"/>
      <c r="Y76" s="38"/>
      <c r="Z76" s="23"/>
      <c r="AA76" s="23"/>
      <c r="AB76" s="23"/>
      <c r="AC76" s="23"/>
      <c r="AD76" s="323" t="s">
        <v>118</v>
      </c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23"/>
      <c r="BN76" s="23"/>
      <c r="BO76" s="23"/>
      <c r="BP76" s="23"/>
      <c r="BQ76" s="23"/>
      <c r="BR76" s="23"/>
    </row>
    <row r="77" spans="1:70" s="12" customFormat="1" ht="15.75">
      <c r="A77" s="2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23"/>
      <c r="W77" s="23"/>
      <c r="X77" s="23"/>
      <c r="Y77" s="38"/>
      <c r="Z77" s="23"/>
      <c r="AA77" s="23"/>
      <c r="AB77" s="23"/>
      <c r="AC77" s="23"/>
      <c r="AD77" s="56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</row>
    <row r="78" spans="1:70" s="12" customFormat="1" ht="15.75">
      <c r="A78" s="2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23"/>
      <c r="W78" s="23"/>
      <c r="X78" s="23"/>
      <c r="Y78" s="38"/>
      <c r="Z78" s="23"/>
      <c r="AA78" s="23"/>
      <c r="AB78" s="23"/>
      <c r="AC78" s="23"/>
      <c r="AD78" s="56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</row>
    <row r="79" spans="1:70" s="12" customFormat="1" ht="15.75">
      <c r="A79" s="2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23"/>
      <c r="W79" s="23"/>
      <c r="X79" s="23"/>
      <c r="Y79" s="38"/>
      <c r="Z79" s="23"/>
      <c r="AA79" s="23"/>
      <c r="AB79" s="23"/>
      <c r="AC79" s="23"/>
      <c r="AD79" s="56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</row>
  </sheetData>
  <sheetProtection/>
  <mergeCells count="910">
    <mergeCell ref="AD75:BO75"/>
    <mergeCell ref="AD76:BL76"/>
    <mergeCell ref="AX40:AY40"/>
    <mergeCell ref="AQ40:AR40"/>
    <mergeCell ref="AS40:AT40"/>
    <mergeCell ref="AV40:AW40"/>
    <mergeCell ref="BO40:BP40"/>
    <mergeCell ref="AD40:AE40"/>
    <mergeCell ref="AF67:AG67"/>
    <mergeCell ref="BI67:BJ67"/>
    <mergeCell ref="BJ19:BN19"/>
    <mergeCell ref="BJ24:BJ25"/>
    <mergeCell ref="BK24:BK25"/>
    <mergeCell ref="BL24:BL25"/>
    <mergeCell ref="BM24:BM25"/>
    <mergeCell ref="BN24:BN25"/>
    <mergeCell ref="Z40:AA40"/>
    <mergeCell ref="AF40:AG40"/>
    <mergeCell ref="AH40:AI40"/>
    <mergeCell ref="BQ40:BR40"/>
    <mergeCell ref="BB40:BC40"/>
    <mergeCell ref="BD40:BE40"/>
    <mergeCell ref="BF40:BG40"/>
    <mergeCell ref="BI40:BJ40"/>
    <mergeCell ref="BK40:BL40"/>
    <mergeCell ref="BM40:BN40"/>
    <mergeCell ref="C40:N40"/>
    <mergeCell ref="O40:P40"/>
    <mergeCell ref="Q40:R40"/>
    <mergeCell ref="S40:T40"/>
    <mergeCell ref="U40:V40"/>
    <mergeCell ref="W40:X40"/>
    <mergeCell ref="AF39:AG39"/>
    <mergeCell ref="AO40:AP40"/>
    <mergeCell ref="BO39:BP39"/>
    <mergeCell ref="AJ40:AK40"/>
    <mergeCell ref="AM40:AN40"/>
    <mergeCell ref="AZ40:BA40"/>
    <mergeCell ref="AH39:AI39"/>
    <mergeCell ref="C39:N39"/>
    <mergeCell ref="O39:P39"/>
    <mergeCell ref="Q39:R39"/>
    <mergeCell ref="S39:T39"/>
    <mergeCell ref="BI39:BJ39"/>
    <mergeCell ref="BK39:BL39"/>
    <mergeCell ref="AJ39:AK39"/>
    <mergeCell ref="AM39:AN39"/>
    <mergeCell ref="AO39:AP39"/>
    <mergeCell ref="AQ39:AR39"/>
    <mergeCell ref="U39:V39"/>
    <mergeCell ref="W39:X39"/>
    <mergeCell ref="S67:T67"/>
    <mergeCell ref="U67:V67"/>
    <mergeCell ref="U66:V66"/>
    <mergeCell ref="W67:X67"/>
    <mergeCell ref="U46:V46"/>
    <mergeCell ref="W46:X46"/>
    <mergeCell ref="U47:V47"/>
    <mergeCell ref="U45:V45"/>
    <mergeCell ref="Z66:AA66"/>
    <mergeCell ref="R24:R25"/>
    <mergeCell ref="AB47:AC47"/>
    <mergeCell ref="AD47:AE47"/>
    <mergeCell ref="Z67:AA67"/>
    <mergeCell ref="AB67:AC67"/>
    <mergeCell ref="AD67:AE67"/>
    <mergeCell ref="W47:X47"/>
    <mergeCell ref="AB40:AC40"/>
    <mergeCell ref="AA24:AA25"/>
    <mergeCell ref="BK67:BL67"/>
    <mergeCell ref="BM67:BN67"/>
    <mergeCell ref="BO67:BP67"/>
    <mergeCell ref="N24:N25"/>
    <mergeCell ref="AD24:AD25"/>
    <mergeCell ref="C67:N67"/>
    <mergeCell ref="O67:P67"/>
    <mergeCell ref="Q67:R67"/>
    <mergeCell ref="W66:X66"/>
    <mergeCell ref="AM66:AN66"/>
    <mergeCell ref="AV67:AW67"/>
    <mergeCell ref="AM67:AN67"/>
    <mergeCell ref="AH66:AI66"/>
    <mergeCell ref="AF66:AG66"/>
    <mergeCell ref="BQ67:BR67"/>
    <mergeCell ref="AZ67:BA67"/>
    <mergeCell ref="BB67:BC67"/>
    <mergeCell ref="BD67:BE67"/>
    <mergeCell ref="BF67:BG67"/>
    <mergeCell ref="AX67:AY67"/>
    <mergeCell ref="AS67:AT67"/>
    <mergeCell ref="AO67:AP67"/>
    <mergeCell ref="AQ67:AR67"/>
    <mergeCell ref="AH67:AI67"/>
    <mergeCell ref="AJ67:AK67"/>
    <mergeCell ref="BO66:BP66"/>
    <mergeCell ref="AJ66:AK66"/>
    <mergeCell ref="AO66:AP66"/>
    <mergeCell ref="AQ66:AR66"/>
    <mergeCell ref="BK66:BL66"/>
    <mergeCell ref="BM66:BN66"/>
    <mergeCell ref="BI66:BJ66"/>
    <mergeCell ref="AV66:AW66"/>
    <mergeCell ref="AX66:AY66"/>
    <mergeCell ref="AZ66:BA66"/>
    <mergeCell ref="BF66:BG66"/>
    <mergeCell ref="AN24:AN25"/>
    <mergeCell ref="BD24:BD25"/>
    <mergeCell ref="AZ47:BA47"/>
    <mergeCell ref="BF47:BG47"/>
    <mergeCell ref="AV46:AW46"/>
    <mergeCell ref="AX39:AY39"/>
    <mergeCell ref="AZ39:BA39"/>
    <mergeCell ref="AM46:AN46"/>
    <mergeCell ref="BD39:BE39"/>
    <mergeCell ref="BF39:BG39"/>
    <mergeCell ref="AC24:AC25"/>
    <mergeCell ref="AH47:AI47"/>
    <mergeCell ref="AJ24:AJ25"/>
    <mergeCell ref="Z39:AA39"/>
    <mergeCell ref="AB39:AC39"/>
    <mergeCell ref="AD46:AE46"/>
    <mergeCell ref="Z46:AA46"/>
    <mergeCell ref="AB46:AC46"/>
    <mergeCell ref="AF46:AG46"/>
    <mergeCell ref="AD39:AE39"/>
    <mergeCell ref="BB47:BC47"/>
    <mergeCell ref="BM39:BN39"/>
    <mergeCell ref="AS39:AT39"/>
    <mergeCell ref="AV39:AW39"/>
    <mergeCell ref="BB39:BC39"/>
    <mergeCell ref="AV47:AW47"/>
    <mergeCell ref="AX47:AY47"/>
    <mergeCell ref="AZ46:BA46"/>
    <mergeCell ref="BD45:BE45"/>
    <mergeCell ref="BB46:BC46"/>
    <mergeCell ref="BE24:BE25"/>
    <mergeCell ref="BF24:BF25"/>
    <mergeCell ref="BQ46:BR46"/>
    <mergeCell ref="BF45:BG45"/>
    <mergeCell ref="BI45:BJ45"/>
    <mergeCell ref="BQ44:BR44"/>
    <mergeCell ref="BD46:BE46"/>
    <mergeCell ref="BI46:BJ46"/>
    <mergeCell ref="BQ39:BR39"/>
    <mergeCell ref="BO46:BP46"/>
    <mergeCell ref="BQ45:BR45"/>
    <mergeCell ref="BQ47:BR47"/>
    <mergeCell ref="BD47:BE47"/>
    <mergeCell ref="BO47:BP47"/>
    <mergeCell ref="BM46:BN46"/>
    <mergeCell ref="BM47:BN47"/>
    <mergeCell ref="BF46:BG46"/>
    <mergeCell ref="BI47:BJ47"/>
    <mergeCell ref="BK47:BL47"/>
    <mergeCell ref="BK46:BL46"/>
    <mergeCell ref="C47:N47"/>
    <mergeCell ref="O47:P47"/>
    <mergeCell ref="Q47:R47"/>
    <mergeCell ref="S47:T47"/>
    <mergeCell ref="AO46:AP46"/>
    <mergeCell ref="AO47:AP47"/>
    <mergeCell ref="AF47:AG47"/>
    <mergeCell ref="Z47:AA47"/>
    <mergeCell ref="AX46:AY46"/>
    <mergeCell ref="AS46:AT46"/>
    <mergeCell ref="AS45:AT45"/>
    <mergeCell ref="AV45:AW45"/>
    <mergeCell ref="C46:N46"/>
    <mergeCell ref="O46:P46"/>
    <mergeCell ref="Q46:R46"/>
    <mergeCell ref="S46:T46"/>
    <mergeCell ref="AJ46:AK46"/>
    <mergeCell ref="AH46:AI46"/>
    <mergeCell ref="AQ47:AR47"/>
    <mergeCell ref="AS47:AT47"/>
    <mergeCell ref="AO45:AP45"/>
    <mergeCell ref="AQ45:AR45"/>
    <mergeCell ref="Z45:AA45"/>
    <mergeCell ref="AF45:AG45"/>
    <mergeCell ref="AQ46:AR46"/>
    <mergeCell ref="AJ47:AK47"/>
    <mergeCell ref="W45:X45"/>
    <mergeCell ref="AB45:AC45"/>
    <mergeCell ref="AD45:AE45"/>
    <mergeCell ref="C45:N45"/>
    <mergeCell ref="O45:P45"/>
    <mergeCell ref="Q45:R45"/>
    <mergeCell ref="S45:T45"/>
    <mergeCell ref="BI44:BJ44"/>
    <mergeCell ref="BK44:BL44"/>
    <mergeCell ref="AH45:AI45"/>
    <mergeCell ref="AJ45:AK45"/>
    <mergeCell ref="BM45:BN45"/>
    <mergeCell ref="BO45:BP45"/>
    <mergeCell ref="BB45:BC45"/>
    <mergeCell ref="BK45:BL45"/>
    <mergeCell ref="AM45:AN45"/>
    <mergeCell ref="AZ45:BA45"/>
    <mergeCell ref="AB43:AC43"/>
    <mergeCell ref="AD43:AE43"/>
    <mergeCell ref="BM44:BN44"/>
    <mergeCell ref="BO44:BP44"/>
    <mergeCell ref="BK43:BL43"/>
    <mergeCell ref="BM43:BN43"/>
    <mergeCell ref="BO43:BP43"/>
    <mergeCell ref="BD44:BE44"/>
    <mergeCell ref="BF44:BG44"/>
    <mergeCell ref="BI43:BJ43"/>
    <mergeCell ref="BD43:BE43"/>
    <mergeCell ref="BF43:BG43"/>
    <mergeCell ref="AQ43:AR43"/>
    <mergeCell ref="AS43:AT43"/>
    <mergeCell ref="AV43:AW43"/>
    <mergeCell ref="AQ44:AR44"/>
    <mergeCell ref="AS44:AT44"/>
    <mergeCell ref="AF43:AG43"/>
    <mergeCell ref="AH43:AI43"/>
    <mergeCell ref="AV44:AW44"/>
    <mergeCell ref="BB44:BC44"/>
    <mergeCell ref="AO43:AP43"/>
    <mergeCell ref="BQ43:BR43"/>
    <mergeCell ref="BB43:BC43"/>
    <mergeCell ref="AX44:AY44"/>
    <mergeCell ref="AZ44:BA44"/>
    <mergeCell ref="AX43:AY43"/>
    <mergeCell ref="Q44:R44"/>
    <mergeCell ref="S44:T44"/>
    <mergeCell ref="AD44:AE44"/>
    <mergeCell ref="AF44:AG44"/>
    <mergeCell ref="Z44:AA44"/>
    <mergeCell ref="AM44:AN44"/>
    <mergeCell ref="AB44:AC44"/>
    <mergeCell ref="AH44:AI44"/>
    <mergeCell ref="AJ44:AK44"/>
    <mergeCell ref="AJ43:AK43"/>
    <mergeCell ref="AM43:AN43"/>
    <mergeCell ref="AZ55:BA55"/>
    <mergeCell ref="BB55:BC55"/>
    <mergeCell ref="AO44:AP44"/>
    <mergeCell ref="AJ55:AK55"/>
    <mergeCell ref="AM47:AN47"/>
    <mergeCell ref="AX45:AY45"/>
    <mergeCell ref="AX55:AY55"/>
    <mergeCell ref="AQ55:AR55"/>
    <mergeCell ref="BD64:BE64"/>
    <mergeCell ref="W58:X58"/>
    <mergeCell ref="C43:N43"/>
    <mergeCell ref="O43:P43"/>
    <mergeCell ref="Q43:R43"/>
    <mergeCell ref="S43:T43"/>
    <mergeCell ref="U43:V43"/>
    <mergeCell ref="U44:V44"/>
    <mergeCell ref="AZ43:BA43"/>
    <mergeCell ref="BD58:BE58"/>
    <mergeCell ref="H72:AG72"/>
    <mergeCell ref="AH72:AK72"/>
    <mergeCell ref="B74:U74"/>
    <mergeCell ref="AD74:BP74"/>
    <mergeCell ref="AQ72:AY72"/>
    <mergeCell ref="AL72:AP72"/>
    <mergeCell ref="BK70:BQ72"/>
    <mergeCell ref="H71:AG71"/>
    <mergeCell ref="AL71:AP71"/>
    <mergeCell ref="S64:T64"/>
    <mergeCell ref="U64:V64"/>
    <mergeCell ref="AL70:AP70"/>
    <mergeCell ref="AB66:AC66"/>
    <mergeCell ref="H70:AG70"/>
    <mergeCell ref="W43:X43"/>
    <mergeCell ref="W44:X44"/>
    <mergeCell ref="C44:N44"/>
    <mergeCell ref="O44:P44"/>
    <mergeCell ref="Z43:AA43"/>
    <mergeCell ref="AQ69:AY69"/>
    <mergeCell ref="AZ64:BA64"/>
    <mergeCell ref="AF64:AG64"/>
    <mergeCell ref="C66:N66"/>
    <mergeCell ref="O66:P66"/>
    <mergeCell ref="AH71:AK71"/>
    <mergeCell ref="AQ71:AY71"/>
    <mergeCell ref="C64:N64"/>
    <mergeCell ref="O64:P64"/>
    <mergeCell ref="Q64:R64"/>
    <mergeCell ref="BO64:BP64"/>
    <mergeCell ref="AB64:AC64"/>
    <mergeCell ref="AD64:AE64"/>
    <mergeCell ref="Z64:AA64"/>
    <mergeCell ref="AD66:AE66"/>
    <mergeCell ref="AH70:AK70"/>
    <mergeCell ref="AQ70:AY70"/>
    <mergeCell ref="BB64:BC64"/>
    <mergeCell ref="H69:AG69"/>
    <mergeCell ref="AH69:AK69"/>
    <mergeCell ref="AS60:AT60"/>
    <mergeCell ref="AO60:AP60"/>
    <mergeCell ref="AJ64:AK64"/>
    <mergeCell ref="AH64:AI64"/>
    <mergeCell ref="A65:BR65"/>
    <mergeCell ref="BQ66:BR66"/>
    <mergeCell ref="BB66:BC66"/>
    <mergeCell ref="BD66:BE66"/>
    <mergeCell ref="BM64:BN64"/>
    <mergeCell ref="BQ64:BR64"/>
    <mergeCell ref="AQ59:AR59"/>
    <mergeCell ref="Q66:R66"/>
    <mergeCell ref="S66:T66"/>
    <mergeCell ref="AS66:AT66"/>
    <mergeCell ref="AQ64:AR64"/>
    <mergeCell ref="AJ63:AK63"/>
    <mergeCell ref="AO64:AP64"/>
    <mergeCell ref="Z63:AA63"/>
    <mergeCell ref="AB63:AC63"/>
    <mergeCell ref="U63:V63"/>
    <mergeCell ref="AZ60:BA60"/>
    <mergeCell ref="AO62:AP62"/>
    <mergeCell ref="AX60:AY60"/>
    <mergeCell ref="BK60:BL60"/>
    <mergeCell ref="A61:BR61"/>
    <mergeCell ref="AF63:AG63"/>
    <mergeCell ref="AH63:AI63"/>
    <mergeCell ref="BQ63:BR63"/>
    <mergeCell ref="AJ60:AK60"/>
    <mergeCell ref="AQ60:AR60"/>
    <mergeCell ref="W68:AJ68"/>
    <mergeCell ref="BA68:BL68"/>
    <mergeCell ref="BF64:BG64"/>
    <mergeCell ref="BI64:BJ64"/>
    <mergeCell ref="AS64:AT64"/>
    <mergeCell ref="W64:X64"/>
    <mergeCell ref="BK64:BL64"/>
    <mergeCell ref="AM64:AN64"/>
    <mergeCell ref="AV64:AW64"/>
    <mergeCell ref="AX64:AY64"/>
    <mergeCell ref="BO63:BP63"/>
    <mergeCell ref="BK63:BL63"/>
    <mergeCell ref="AO63:AP63"/>
    <mergeCell ref="AV63:AW63"/>
    <mergeCell ref="AX63:AY63"/>
    <mergeCell ref="AZ63:BA63"/>
    <mergeCell ref="BM63:BN63"/>
    <mergeCell ref="BB63:BC63"/>
    <mergeCell ref="BI63:BJ63"/>
    <mergeCell ref="W63:X63"/>
    <mergeCell ref="Z62:AA62"/>
    <mergeCell ref="AD63:AE63"/>
    <mergeCell ref="C63:N63"/>
    <mergeCell ref="O63:P63"/>
    <mergeCell ref="Q63:R63"/>
    <mergeCell ref="S63:T63"/>
    <mergeCell ref="U62:V62"/>
    <mergeCell ref="W62:X62"/>
    <mergeCell ref="Q62:R62"/>
    <mergeCell ref="S62:T62"/>
    <mergeCell ref="C62:N62"/>
    <mergeCell ref="O62:P62"/>
    <mergeCell ref="AH62:AI62"/>
    <mergeCell ref="AB62:AC62"/>
    <mergeCell ref="AD62:AE62"/>
    <mergeCell ref="AF62:AG62"/>
    <mergeCell ref="AQ62:AR62"/>
    <mergeCell ref="BD63:BE63"/>
    <mergeCell ref="BF63:BG63"/>
    <mergeCell ref="AQ63:AR63"/>
    <mergeCell ref="AS63:AT63"/>
    <mergeCell ref="BB62:BC62"/>
    <mergeCell ref="BQ62:BR62"/>
    <mergeCell ref="AS62:AT62"/>
    <mergeCell ref="AV62:AW62"/>
    <mergeCell ref="AX62:AY62"/>
    <mergeCell ref="AZ62:BA62"/>
    <mergeCell ref="BD62:BE62"/>
    <mergeCell ref="BF62:BG62"/>
    <mergeCell ref="BK62:BL62"/>
    <mergeCell ref="BO62:BP62"/>
    <mergeCell ref="U58:V58"/>
    <mergeCell ref="C59:N59"/>
    <mergeCell ref="O59:P59"/>
    <mergeCell ref="Q59:R59"/>
    <mergeCell ref="S59:T59"/>
    <mergeCell ref="U59:V59"/>
    <mergeCell ref="C58:N58"/>
    <mergeCell ref="O58:P58"/>
    <mergeCell ref="Q58:R58"/>
    <mergeCell ref="S58:T58"/>
    <mergeCell ref="U55:V55"/>
    <mergeCell ref="BQ55:BR55"/>
    <mergeCell ref="AS55:AT55"/>
    <mergeCell ref="AV55:AW55"/>
    <mergeCell ref="BM55:BN55"/>
    <mergeCell ref="BO55:BP55"/>
    <mergeCell ref="BD55:BE55"/>
    <mergeCell ref="BF55:BG55"/>
    <mergeCell ref="BI55:BJ55"/>
    <mergeCell ref="BK55:BL55"/>
    <mergeCell ref="C60:N60"/>
    <mergeCell ref="O60:P60"/>
    <mergeCell ref="Q60:R60"/>
    <mergeCell ref="S60:T60"/>
    <mergeCell ref="C55:N55"/>
    <mergeCell ref="O55:P55"/>
    <mergeCell ref="A56:BR56"/>
    <mergeCell ref="Q55:R55"/>
    <mergeCell ref="S55:T55"/>
    <mergeCell ref="AO55:AP55"/>
    <mergeCell ref="Z60:AA60"/>
    <mergeCell ref="AM60:AN60"/>
    <mergeCell ref="AH60:AI60"/>
    <mergeCell ref="U60:V60"/>
    <mergeCell ref="W60:X60"/>
    <mergeCell ref="AB60:AC60"/>
    <mergeCell ref="AD60:AE60"/>
    <mergeCell ref="AF60:AG60"/>
    <mergeCell ref="BF58:BG58"/>
    <mergeCell ref="AZ59:BA59"/>
    <mergeCell ref="BO57:BP57"/>
    <mergeCell ref="BB59:BC59"/>
    <mergeCell ref="BD59:BE59"/>
    <mergeCell ref="BI59:BJ59"/>
    <mergeCell ref="AZ57:BA57"/>
    <mergeCell ref="BM54:BN54"/>
    <mergeCell ref="BB54:BC54"/>
    <mergeCell ref="BD54:BE54"/>
    <mergeCell ref="BK57:BL57"/>
    <mergeCell ref="AS57:AT57"/>
    <mergeCell ref="BM57:BN57"/>
    <mergeCell ref="BF57:BG57"/>
    <mergeCell ref="BO54:BP54"/>
    <mergeCell ref="W55:X55"/>
    <mergeCell ref="AJ54:AK54"/>
    <mergeCell ref="Z55:AA55"/>
    <mergeCell ref="AF55:AG55"/>
    <mergeCell ref="AD55:AE55"/>
    <mergeCell ref="W54:X54"/>
    <mergeCell ref="AB55:AC55"/>
    <mergeCell ref="AM55:AN55"/>
    <mergeCell ref="AH55:AI55"/>
    <mergeCell ref="AJ53:AK53"/>
    <mergeCell ref="AM54:AN54"/>
    <mergeCell ref="BI53:BJ53"/>
    <mergeCell ref="AS53:AT53"/>
    <mergeCell ref="BQ54:BR54"/>
    <mergeCell ref="AS54:AT54"/>
    <mergeCell ref="AV54:AW54"/>
    <mergeCell ref="AX54:AY54"/>
    <mergeCell ref="AZ54:BA54"/>
    <mergeCell ref="BK54:BL54"/>
    <mergeCell ref="C54:N54"/>
    <mergeCell ref="O54:P54"/>
    <mergeCell ref="Q54:R54"/>
    <mergeCell ref="S54:T54"/>
    <mergeCell ref="BI54:BJ54"/>
    <mergeCell ref="AF54:AG54"/>
    <mergeCell ref="AH54:AI54"/>
    <mergeCell ref="AQ54:AR54"/>
    <mergeCell ref="AM53:AN53"/>
    <mergeCell ref="BD53:BE53"/>
    <mergeCell ref="U54:V54"/>
    <mergeCell ref="BF54:BG54"/>
    <mergeCell ref="Z54:AA54"/>
    <mergeCell ref="AB54:AC54"/>
    <mergeCell ref="AD54:AE54"/>
    <mergeCell ref="AO54:AP54"/>
    <mergeCell ref="AV53:AW53"/>
    <mergeCell ref="AX53:AY53"/>
    <mergeCell ref="AQ52:AR52"/>
    <mergeCell ref="AO52:AP52"/>
    <mergeCell ref="BQ53:BR53"/>
    <mergeCell ref="BK53:BL53"/>
    <mergeCell ref="BO53:BP53"/>
    <mergeCell ref="BM53:BN53"/>
    <mergeCell ref="BB53:BC53"/>
    <mergeCell ref="AQ53:AR53"/>
    <mergeCell ref="BO52:BP52"/>
    <mergeCell ref="AO53:AP53"/>
    <mergeCell ref="U53:V53"/>
    <mergeCell ref="W53:X53"/>
    <mergeCell ref="Z53:AA53"/>
    <mergeCell ref="AB53:AC53"/>
    <mergeCell ref="C53:N53"/>
    <mergeCell ref="O53:P53"/>
    <mergeCell ref="Q53:R53"/>
    <mergeCell ref="S53:T53"/>
    <mergeCell ref="BM52:BN52"/>
    <mergeCell ref="AD53:AE53"/>
    <mergeCell ref="AF53:AG53"/>
    <mergeCell ref="AH53:AI53"/>
    <mergeCell ref="Z52:AA52"/>
    <mergeCell ref="AB52:AC52"/>
    <mergeCell ref="AD52:AE52"/>
    <mergeCell ref="AF52:AG52"/>
    <mergeCell ref="AH52:AI52"/>
    <mergeCell ref="BF53:BG53"/>
    <mergeCell ref="AV51:AW51"/>
    <mergeCell ref="AX51:AY51"/>
    <mergeCell ref="AZ51:BA51"/>
    <mergeCell ref="BB51:BC51"/>
    <mergeCell ref="BQ52:BR52"/>
    <mergeCell ref="BB52:BC52"/>
    <mergeCell ref="BD52:BE52"/>
    <mergeCell ref="BF52:BG52"/>
    <mergeCell ref="BI52:BJ52"/>
    <mergeCell ref="BK52:BL52"/>
    <mergeCell ref="AX52:AY52"/>
    <mergeCell ref="AZ52:BA52"/>
    <mergeCell ref="AJ52:AK52"/>
    <mergeCell ref="AM52:AN52"/>
    <mergeCell ref="AV52:AW52"/>
    <mergeCell ref="BK51:BL51"/>
    <mergeCell ref="AM51:AN51"/>
    <mergeCell ref="AS52:AT52"/>
    <mergeCell ref="AO51:AP51"/>
    <mergeCell ref="AQ51:AR51"/>
    <mergeCell ref="Z51:AA51"/>
    <mergeCell ref="AB51:AC51"/>
    <mergeCell ref="AH51:AI51"/>
    <mergeCell ref="AJ51:AK51"/>
    <mergeCell ref="C52:N52"/>
    <mergeCell ref="O52:P52"/>
    <mergeCell ref="Q52:R52"/>
    <mergeCell ref="S52:T52"/>
    <mergeCell ref="U52:V52"/>
    <mergeCell ref="W52:X52"/>
    <mergeCell ref="C50:N50"/>
    <mergeCell ref="AD51:AE51"/>
    <mergeCell ref="AF51:AG51"/>
    <mergeCell ref="BI51:BJ51"/>
    <mergeCell ref="C51:N51"/>
    <mergeCell ref="O51:P51"/>
    <mergeCell ref="Q51:R51"/>
    <mergeCell ref="S51:T51"/>
    <mergeCell ref="U51:V51"/>
    <mergeCell ref="W51:X51"/>
    <mergeCell ref="BO51:BP51"/>
    <mergeCell ref="BQ51:BR51"/>
    <mergeCell ref="BM51:BN51"/>
    <mergeCell ref="BI50:BJ50"/>
    <mergeCell ref="BK50:BL50"/>
    <mergeCell ref="BO50:BP50"/>
    <mergeCell ref="BM50:BN50"/>
    <mergeCell ref="AS50:AT50"/>
    <mergeCell ref="AO50:AP50"/>
    <mergeCell ref="AM50:AN50"/>
    <mergeCell ref="AV50:AW50"/>
    <mergeCell ref="BQ50:BR50"/>
    <mergeCell ref="AZ50:BA50"/>
    <mergeCell ref="BF50:BG50"/>
    <mergeCell ref="BM48:BN48"/>
    <mergeCell ref="BD48:BE48"/>
    <mergeCell ref="A49:BR49"/>
    <mergeCell ref="C48:N48"/>
    <mergeCell ref="O48:P48"/>
    <mergeCell ref="Q48:R48"/>
    <mergeCell ref="S48:T48"/>
    <mergeCell ref="BO48:BP48"/>
    <mergeCell ref="BQ48:BR48"/>
    <mergeCell ref="AQ48:AR48"/>
    <mergeCell ref="O50:P50"/>
    <mergeCell ref="Q50:R50"/>
    <mergeCell ref="U50:V50"/>
    <mergeCell ref="W50:X50"/>
    <mergeCell ref="AD50:AE50"/>
    <mergeCell ref="BK48:BL48"/>
    <mergeCell ref="S50:T50"/>
    <mergeCell ref="AX50:AY50"/>
    <mergeCell ref="BB50:BC50"/>
    <mergeCell ref="BD50:BE50"/>
    <mergeCell ref="AX48:AY48"/>
    <mergeCell ref="AZ48:BA48"/>
    <mergeCell ref="AV48:AW48"/>
    <mergeCell ref="BB48:BC48"/>
    <mergeCell ref="Z50:AA50"/>
    <mergeCell ref="AB50:AC50"/>
    <mergeCell ref="AF50:AG50"/>
    <mergeCell ref="AQ50:AR50"/>
    <mergeCell ref="AH50:AI50"/>
    <mergeCell ref="AJ50:AK50"/>
    <mergeCell ref="W42:X42"/>
    <mergeCell ref="Z42:AA42"/>
    <mergeCell ref="AB42:AC42"/>
    <mergeCell ref="AD42:AE42"/>
    <mergeCell ref="AF42:AG42"/>
    <mergeCell ref="U48:V48"/>
    <mergeCell ref="W48:X48"/>
    <mergeCell ref="Z48:AA48"/>
    <mergeCell ref="AD48:AE48"/>
    <mergeCell ref="AB48:AC48"/>
    <mergeCell ref="BO42:BP42"/>
    <mergeCell ref="AX42:AY42"/>
    <mergeCell ref="AQ42:AR42"/>
    <mergeCell ref="AS42:AT42"/>
    <mergeCell ref="BM42:BN42"/>
    <mergeCell ref="AJ48:AK48"/>
    <mergeCell ref="AM48:AN48"/>
    <mergeCell ref="BF48:BG48"/>
    <mergeCell ref="BI48:BJ48"/>
    <mergeCell ref="AS48:AT48"/>
    <mergeCell ref="AM42:AN42"/>
    <mergeCell ref="AO48:AP48"/>
    <mergeCell ref="AH48:AI48"/>
    <mergeCell ref="AO42:AP42"/>
    <mergeCell ref="AV42:AW42"/>
    <mergeCell ref="C42:N42"/>
    <mergeCell ref="O42:P42"/>
    <mergeCell ref="Q42:R42"/>
    <mergeCell ref="S42:T42"/>
    <mergeCell ref="AF48:AG48"/>
    <mergeCell ref="AX41:AY41"/>
    <mergeCell ref="AZ41:BA41"/>
    <mergeCell ref="U42:V42"/>
    <mergeCell ref="BI42:BJ42"/>
    <mergeCell ref="AZ42:BA42"/>
    <mergeCell ref="BB42:BC42"/>
    <mergeCell ref="BD42:BE42"/>
    <mergeCell ref="BF42:BG42"/>
    <mergeCell ref="AH42:AI42"/>
    <mergeCell ref="AJ42:AK42"/>
    <mergeCell ref="BQ42:BR42"/>
    <mergeCell ref="BQ41:BR41"/>
    <mergeCell ref="BB41:BC41"/>
    <mergeCell ref="BD41:BE41"/>
    <mergeCell ref="BF41:BG41"/>
    <mergeCell ref="BK42:BL42"/>
    <mergeCell ref="BI41:BJ41"/>
    <mergeCell ref="BK41:BL41"/>
    <mergeCell ref="BM41:BN41"/>
    <mergeCell ref="BO41:BP41"/>
    <mergeCell ref="BQ38:BR38"/>
    <mergeCell ref="AX38:AY38"/>
    <mergeCell ref="BO38:BP38"/>
    <mergeCell ref="BI38:BJ38"/>
    <mergeCell ref="BK38:BL38"/>
    <mergeCell ref="AF41:AG41"/>
    <mergeCell ref="AH41:AI41"/>
    <mergeCell ref="AJ41:AK41"/>
    <mergeCell ref="AM41:AN41"/>
    <mergeCell ref="AV41:AW41"/>
    <mergeCell ref="AO41:AP41"/>
    <mergeCell ref="AQ41:AR41"/>
    <mergeCell ref="AS41:AT41"/>
    <mergeCell ref="AD41:AE41"/>
    <mergeCell ref="Z41:AA41"/>
    <mergeCell ref="AB41:AC41"/>
    <mergeCell ref="C38:N38"/>
    <mergeCell ref="O38:P38"/>
    <mergeCell ref="Q38:R38"/>
    <mergeCell ref="S38:T38"/>
    <mergeCell ref="U41:V41"/>
    <mergeCell ref="W41:X41"/>
    <mergeCell ref="C41:N41"/>
    <mergeCell ref="O41:P41"/>
    <mergeCell ref="Q41:R41"/>
    <mergeCell ref="S41:T41"/>
    <mergeCell ref="AH37:AI37"/>
    <mergeCell ref="AJ37:AK37"/>
    <mergeCell ref="AM38:AN38"/>
    <mergeCell ref="AO38:AP38"/>
    <mergeCell ref="U38:V38"/>
    <mergeCell ref="W38:X38"/>
    <mergeCell ref="AH38:AI38"/>
    <mergeCell ref="AJ38:AK38"/>
    <mergeCell ref="AD37:AE37"/>
    <mergeCell ref="AO37:AP37"/>
    <mergeCell ref="AZ38:BA38"/>
    <mergeCell ref="BB38:BC38"/>
    <mergeCell ref="BD38:BE38"/>
    <mergeCell ref="BM38:BN38"/>
    <mergeCell ref="AV38:AW38"/>
    <mergeCell ref="AQ38:AR38"/>
    <mergeCell ref="AS38:AT38"/>
    <mergeCell ref="Z37:AA37"/>
    <mergeCell ref="AB37:AC37"/>
    <mergeCell ref="AF37:AG37"/>
    <mergeCell ref="Z38:AA38"/>
    <mergeCell ref="AB38:AC38"/>
    <mergeCell ref="AD38:AE38"/>
    <mergeCell ref="AF38:AG38"/>
    <mergeCell ref="U37:V37"/>
    <mergeCell ref="AV37:AW37"/>
    <mergeCell ref="AX37:AY37"/>
    <mergeCell ref="AZ37:BA37"/>
    <mergeCell ref="C37:N37"/>
    <mergeCell ref="O37:P37"/>
    <mergeCell ref="Q37:R37"/>
    <mergeCell ref="S37:T37"/>
    <mergeCell ref="W37:X37"/>
    <mergeCell ref="AQ37:AR37"/>
    <mergeCell ref="AD31:AI31"/>
    <mergeCell ref="BB37:BC37"/>
    <mergeCell ref="BM36:BN36"/>
    <mergeCell ref="BO36:BP36"/>
    <mergeCell ref="BD37:BE37"/>
    <mergeCell ref="BF37:BG37"/>
    <mergeCell ref="BI37:BJ37"/>
    <mergeCell ref="BK37:BL37"/>
    <mergeCell ref="BO37:BP37"/>
    <mergeCell ref="BM37:BN37"/>
    <mergeCell ref="U36:V36"/>
    <mergeCell ref="BQ37:BR37"/>
    <mergeCell ref="W36:X36"/>
    <mergeCell ref="A29:A34"/>
    <mergeCell ref="Z36:AA36"/>
    <mergeCell ref="AF36:AG36"/>
    <mergeCell ref="BI36:BJ36"/>
    <mergeCell ref="BQ36:BR36"/>
    <mergeCell ref="BD36:BE36"/>
    <mergeCell ref="BF36:BG36"/>
    <mergeCell ref="Z30:AA34"/>
    <mergeCell ref="AB31:AC34"/>
    <mergeCell ref="A35:BR35"/>
    <mergeCell ref="O36:P36"/>
    <mergeCell ref="Q36:R36"/>
    <mergeCell ref="S36:T36"/>
    <mergeCell ref="C36:N36"/>
    <mergeCell ref="AZ36:BA36"/>
    <mergeCell ref="AJ36:AK36"/>
    <mergeCell ref="AM36:AN36"/>
    <mergeCell ref="B29:B34"/>
    <mergeCell ref="BK36:BL36"/>
    <mergeCell ref="BB36:BC36"/>
    <mergeCell ref="AQ36:AR36"/>
    <mergeCell ref="AS36:AT36"/>
    <mergeCell ref="BD32:BE34"/>
    <mergeCell ref="AB36:AC36"/>
    <mergeCell ref="AD36:AE36"/>
    <mergeCell ref="AO36:AP36"/>
    <mergeCell ref="AH36:AI36"/>
    <mergeCell ref="AV36:AW36"/>
    <mergeCell ref="AD32:AE34"/>
    <mergeCell ref="AX36:AY36"/>
    <mergeCell ref="AF32:AG34"/>
    <mergeCell ref="AO30:AP34"/>
    <mergeCell ref="AU30:AU34"/>
    <mergeCell ref="AJ30:AK34"/>
    <mergeCell ref="AM30:AN34"/>
    <mergeCell ref="AQ30:AT31"/>
    <mergeCell ref="AB30:AI30"/>
    <mergeCell ref="AZ32:BA34"/>
    <mergeCell ref="BI30:BJ34"/>
    <mergeCell ref="BM32:BN34"/>
    <mergeCell ref="AX30:BE30"/>
    <mergeCell ref="BF30:BG34"/>
    <mergeCell ref="BB32:BC34"/>
    <mergeCell ref="AB17:AP17"/>
    <mergeCell ref="AW19:AZ19"/>
    <mergeCell ref="BQ30:BR30"/>
    <mergeCell ref="S30:T34"/>
    <mergeCell ref="U30:V34"/>
    <mergeCell ref="W30:X34"/>
    <mergeCell ref="Y30:Y34"/>
    <mergeCell ref="BQ31:BR31"/>
    <mergeCell ref="BK30:BL34"/>
    <mergeCell ref="BQ32:BR32"/>
    <mergeCell ref="C29:N34"/>
    <mergeCell ref="O29:O34"/>
    <mergeCell ref="P29:P34"/>
    <mergeCell ref="Q29:X29"/>
    <mergeCell ref="Q30:R34"/>
    <mergeCell ref="B13:M13"/>
    <mergeCell ref="W19:Z19"/>
    <mergeCell ref="Z13:AT13"/>
    <mergeCell ref="Y15:AW15"/>
    <mergeCell ref="Z16:AU16"/>
    <mergeCell ref="V24:V25"/>
    <mergeCell ref="B2:M2"/>
    <mergeCell ref="R2:BL2"/>
    <mergeCell ref="B10:M11"/>
    <mergeCell ref="B12:M12"/>
    <mergeCell ref="AW4:BH5"/>
    <mergeCell ref="AA11:AU11"/>
    <mergeCell ref="N19:R19"/>
    <mergeCell ref="S19:V19"/>
    <mergeCell ref="M19:M21"/>
    <mergeCell ref="AB24:AB25"/>
    <mergeCell ref="M24:M25"/>
    <mergeCell ref="O24:O25"/>
    <mergeCell ref="Z24:Z25"/>
    <mergeCell ref="W24:W25"/>
    <mergeCell ref="S24:S25"/>
    <mergeCell ref="P24:P25"/>
    <mergeCell ref="T24:T25"/>
    <mergeCell ref="Q24:Q25"/>
    <mergeCell ref="U24:U25"/>
    <mergeCell ref="AX31:AY34"/>
    <mergeCell ref="AA19:AE19"/>
    <mergeCell ref="AN19:AR19"/>
    <mergeCell ref="AS19:AV19"/>
    <mergeCell ref="AP24:AP25"/>
    <mergeCell ref="AS24:AS25"/>
    <mergeCell ref="AT24:AT25"/>
    <mergeCell ref="AF19:AI19"/>
    <mergeCell ref="AJ19:AM19"/>
    <mergeCell ref="AH24:AH25"/>
    <mergeCell ref="BC24:BC25"/>
    <mergeCell ref="BA19:BE19"/>
    <mergeCell ref="AV29:BP29"/>
    <mergeCell ref="BM30:BP31"/>
    <mergeCell ref="AV30:AW34"/>
    <mergeCell ref="BO32:BP34"/>
    <mergeCell ref="AW24:AW25"/>
    <mergeCell ref="AX24:AX25"/>
    <mergeCell ref="BG24:BG25"/>
    <mergeCell ref="BF19:BI19"/>
    <mergeCell ref="BD57:BE57"/>
    <mergeCell ref="BB24:BB25"/>
    <mergeCell ref="BH24:BH25"/>
    <mergeCell ref="BF38:BG38"/>
    <mergeCell ref="AZ24:AZ25"/>
    <mergeCell ref="AU24:AU25"/>
    <mergeCell ref="AZ31:BE31"/>
    <mergeCell ref="AV24:AV25"/>
    <mergeCell ref="AU27:AY27"/>
    <mergeCell ref="AY24:AY25"/>
    <mergeCell ref="AJ62:AK62"/>
    <mergeCell ref="AM62:AN62"/>
    <mergeCell ref="BD51:BE51"/>
    <mergeCell ref="BF51:BG51"/>
    <mergeCell ref="AZ53:BA53"/>
    <mergeCell ref="AL69:AP69"/>
    <mergeCell ref="AM59:AN59"/>
    <mergeCell ref="AO59:AP59"/>
    <mergeCell ref="AV59:AW59"/>
    <mergeCell ref="AX59:AY59"/>
    <mergeCell ref="AH32:AI34"/>
    <mergeCell ref="AQ32:AR34"/>
    <mergeCell ref="AB58:AC58"/>
    <mergeCell ref="AD58:AE58"/>
    <mergeCell ref="AS51:AT51"/>
    <mergeCell ref="AR24:AR25"/>
    <mergeCell ref="AF24:AF25"/>
    <mergeCell ref="AF58:AG58"/>
    <mergeCell ref="AH58:AI58"/>
    <mergeCell ref="AJ58:AK58"/>
    <mergeCell ref="BB58:BC58"/>
    <mergeCell ref="Z58:AA58"/>
    <mergeCell ref="AJ59:AK59"/>
    <mergeCell ref="AH59:AI59"/>
    <mergeCell ref="BM62:BN62"/>
    <mergeCell ref="BB60:BC60"/>
    <mergeCell ref="AV58:AW58"/>
    <mergeCell ref="AZ58:BA58"/>
    <mergeCell ref="BF60:BG60"/>
    <mergeCell ref="AV60:AW60"/>
    <mergeCell ref="W59:X59"/>
    <mergeCell ref="AS58:AT58"/>
    <mergeCell ref="Z59:AA59"/>
    <mergeCell ref="AB59:AC59"/>
    <mergeCell ref="AD59:AE59"/>
    <mergeCell ref="AO58:AP58"/>
    <mergeCell ref="AQ58:AR58"/>
    <mergeCell ref="AM58:AN58"/>
    <mergeCell ref="AF59:AG59"/>
    <mergeCell ref="AS59:AT59"/>
    <mergeCell ref="BK69:BQ69"/>
    <mergeCell ref="BA69:BJ69"/>
    <mergeCell ref="BM59:BN59"/>
    <mergeCell ref="BO59:BP59"/>
    <mergeCell ref="BQ60:BR60"/>
    <mergeCell ref="BF59:BG59"/>
    <mergeCell ref="BM60:BN60"/>
    <mergeCell ref="BK59:BL59"/>
    <mergeCell ref="BD60:BE60"/>
    <mergeCell ref="BI62:BJ62"/>
    <mergeCell ref="W57:X57"/>
    <mergeCell ref="AF57:AG57"/>
    <mergeCell ref="Z57:AA57"/>
    <mergeCell ref="AB57:AC57"/>
    <mergeCell ref="C57:N57"/>
    <mergeCell ref="O57:P57"/>
    <mergeCell ref="Q57:R57"/>
    <mergeCell ref="S57:T57"/>
    <mergeCell ref="BO60:BP60"/>
    <mergeCell ref="BQ59:BR59"/>
    <mergeCell ref="BI57:BJ57"/>
    <mergeCell ref="BI58:BJ58"/>
    <mergeCell ref="BK58:BL58"/>
    <mergeCell ref="BO58:BP58"/>
    <mergeCell ref="BQ57:BR57"/>
    <mergeCell ref="BQ58:BR58"/>
    <mergeCell ref="BI60:BJ60"/>
    <mergeCell ref="BM58:BN58"/>
    <mergeCell ref="S27:Y27"/>
    <mergeCell ref="AG24:AG25"/>
    <mergeCell ref="AL24:AL25"/>
    <mergeCell ref="AM24:AM25"/>
    <mergeCell ref="AK24:AK25"/>
    <mergeCell ref="AV57:AW57"/>
    <mergeCell ref="AO57:AP57"/>
    <mergeCell ref="AQ57:AR57"/>
    <mergeCell ref="AD57:AE57"/>
    <mergeCell ref="U57:V57"/>
    <mergeCell ref="BA71:BJ72"/>
    <mergeCell ref="BA70:BJ70"/>
    <mergeCell ref="AE24:AE25"/>
    <mergeCell ref="AX58:AY58"/>
    <mergeCell ref="BA24:BA25"/>
    <mergeCell ref="X24:X25"/>
    <mergeCell ref="Y24:Y25"/>
    <mergeCell ref="AH57:AI57"/>
    <mergeCell ref="AJ57:AK57"/>
    <mergeCell ref="AM57:AN57"/>
    <mergeCell ref="AQ24:AQ25"/>
    <mergeCell ref="BI24:BI25"/>
    <mergeCell ref="AS32:AT34"/>
    <mergeCell ref="AS37:AT37"/>
    <mergeCell ref="BB57:BC57"/>
    <mergeCell ref="AE14:AN14"/>
    <mergeCell ref="AX57:AY57"/>
    <mergeCell ref="AO24:AO25"/>
    <mergeCell ref="AM37:AN37"/>
    <mergeCell ref="Z29:AT29"/>
  </mergeCells>
  <printOptions/>
  <pageMargins left="0.15748031496062992" right="0.15748031496062992" top="0.984251968503937" bottom="0.3937007874015748" header="0" footer="0"/>
  <pageSetup horizontalDpi="240" verticalDpi="240" orientation="landscape" scale="32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Солонина Тетяна Олександрівна</cp:lastModifiedBy>
  <cp:lastPrinted>2021-06-02T19:17:55Z</cp:lastPrinted>
  <dcterms:created xsi:type="dcterms:W3CDTF">2013-04-18T09:11:20Z</dcterms:created>
  <dcterms:modified xsi:type="dcterms:W3CDTF">2021-09-28T06:20:43Z</dcterms:modified>
  <cp:category/>
  <cp:version/>
  <cp:contentType/>
  <cp:contentStatus/>
</cp:coreProperties>
</file>